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ATICOS 2023\"/>
    </mc:Choice>
  </mc:AlternateContent>
  <xr:revisionPtr revIDLastSave="0" documentId="13_ncr:1_{66ED8D84-06D4-4AA0-94EE-4ACC6130D6A0}" xr6:coauthVersionLast="47" xr6:coauthVersionMax="47" xr10:uidLastSave="{00000000-0000-0000-0000-000000000000}"/>
  <bookViews>
    <workbookView xWindow="-120" yWindow="-120" windowWidth="29040" windowHeight="15720" activeTab="2" xr2:uid="{6BA70698-C614-4ABC-8F1E-E32D202311FA}"/>
  </bookViews>
  <sheets>
    <sheet name="MAVC 16" sheetId="18" r:id="rId1"/>
    <sheet name="FJDDUDV 15" sheetId="17" r:id="rId2"/>
    <sheet name="LORC 14" sheetId="16" r:id="rId3"/>
    <sheet name="MDSHM 13" sheetId="15" r:id="rId4"/>
    <sheet name="JMJM 12" sheetId="14" r:id="rId5"/>
    <sheet name="AZC 11" sheetId="13" r:id="rId6"/>
    <sheet name="LGB 10" sheetId="12" r:id="rId7"/>
    <sheet name="BIMO 9" sheetId="10" r:id="rId8"/>
    <sheet name="LGB 8" sheetId="9" r:id="rId9"/>
    <sheet name="MAVC 7" sheetId="8" r:id="rId10"/>
    <sheet name="FJDDUV 6" sheetId="7" r:id="rId11"/>
    <sheet name=" BIMO 5" sheetId="6" r:id="rId12"/>
    <sheet name="RRC 4" sheetId="4" r:id="rId13"/>
    <sheet name="LGB 3" sheetId="3" r:id="rId14"/>
    <sheet name="GAZS 2" sheetId="2" r:id="rId15"/>
    <sheet name="GAZS 1" sheetId="1" r:id="rId16"/>
  </sheets>
  <definedNames>
    <definedName name="_xlnm.Print_Area" localSheetId="11">' BIMO 5'!$B$1:$N$66</definedName>
    <definedName name="_xlnm.Print_Area" localSheetId="5">'AZC 11'!$B$1:$N$66</definedName>
    <definedName name="_xlnm.Print_Area" localSheetId="7">'BIMO 9'!$B$1:$N$66</definedName>
    <definedName name="_xlnm.Print_Area" localSheetId="1">'FJDDUDV 15'!$B$1:$N$66</definedName>
    <definedName name="_xlnm.Print_Area" localSheetId="10">'FJDDUV 6'!$B$1:$N$66</definedName>
    <definedName name="_xlnm.Print_Area" localSheetId="15">'GAZS 1'!$B$1:$N$66</definedName>
    <definedName name="_xlnm.Print_Area" localSheetId="14">'GAZS 2'!$B$1:$N$66</definedName>
    <definedName name="_xlnm.Print_Area" localSheetId="4">'JMJM 12'!$B$1:$N$66</definedName>
    <definedName name="_xlnm.Print_Area" localSheetId="6">'LGB 10'!$B$1:$N$66</definedName>
    <definedName name="_xlnm.Print_Area" localSheetId="13">'LGB 3'!$B$1:$N$66</definedName>
    <definedName name="_xlnm.Print_Area" localSheetId="8">'LGB 8'!$B$1:$N$66</definedName>
    <definedName name="_xlnm.Print_Area" localSheetId="2">'LORC 14'!$B$1:$N$66</definedName>
    <definedName name="_xlnm.Print_Area" localSheetId="0">'MAVC 16'!$B$1:$N$66</definedName>
    <definedName name="_xlnm.Print_Area" localSheetId="9">'MAVC 7'!$B$1:$N$66</definedName>
    <definedName name="_xlnm.Print_Area" localSheetId="3">'MDSHM 13'!$B$1:$N$66</definedName>
    <definedName name="_xlnm.Print_Area" localSheetId="12">'RRC 4'!$B$1:$N$66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8" l="1"/>
  <c r="J40" i="18"/>
  <c r="J42" i="18" s="1"/>
  <c r="M43" i="18" s="1"/>
  <c r="M42" i="17"/>
  <c r="M40" i="17"/>
  <c r="J40" i="17"/>
  <c r="J42" i="17" s="1"/>
  <c r="M43" i="17" s="1"/>
  <c r="M47" i="18" l="1"/>
  <c r="M9" i="18" s="1"/>
  <c r="B11" i="18" s="1"/>
  <c r="M47" i="17"/>
  <c r="M9" i="17" s="1"/>
  <c r="B11" i="17" s="1"/>
  <c r="M42" i="16" l="1"/>
  <c r="M40" i="16"/>
  <c r="J40" i="16"/>
  <c r="J42" i="16" s="1"/>
  <c r="M43" i="16" s="1"/>
  <c r="M42" i="15"/>
  <c r="M40" i="15"/>
  <c r="J40" i="15"/>
  <c r="J42" i="15" s="1"/>
  <c r="M43" i="15" s="1"/>
  <c r="M47" i="15" s="1"/>
  <c r="M9" i="15" s="1"/>
  <c r="B11" i="15" s="1"/>
  <c r="M42" i="14"/>
  <c r="M40" i="14"/>
  <c r="J40" i="14"/>
  <c r="J42" i="14" s="1"/>
  <c r="M43" i="14" s="1"/>
  <c r="M40" i="13"/>
  <c r="J40" i="13"/>
  <c r="J42" i="13" s="1"/>
  <c r="M43" i="13" s="1"/>
  <c r="M42" i="12"/>
  <c r="M40" i="12"/>
  <c r="J40" i="12"/>
  <c r="J42" i="12" s="1"/>
  <c r="M43" i="12" s="1"/>
  <c r="M40" i="10"/>
  <c r="J40" i="10"/>
  <c r="J42" i="10" s="1"/>
  <c r="M43" i="10" s="1"/>
  <c r="M46" i="9"/>
  <c r="M40" i="9"/>
  <c r="J40" i="9"/>
  <c r="J42" i="9" s="1"/>
  <c r="M43" i="9" s="1"/>
  <c r="M40" i="8"/>
  <c r="J40" i="8"/>
  <c r="J42" i="8" s="1"/>
  <c r="M43" i="8" s="1"/>
  <c r="M42" i="7"/>
  <c r="M40" i="7"/>
  <c r="J40" i="7"/>
  <c r="J42" i="7" s="1"/>
  <c r="M43" i="7" s="1"/>
  <c r="M42" i="6"/>
  <c r="M42" i="4"/>
  <c r="M40" i="6"/>
  <c r="J40" i="6"/>
  <c r="J42" i="6" s="1"/>
  <c r="M43" i="6" s="1"/>
  <c r="M40" i="4"/>
  <c r="J40" i="4"/>
  <c r="J42" i="4" s="1"/>
  <c r="M43" i="4" s="1"/>
  <c r="M42" i="3"/>
  <c r="M40" i="3"/>
  <c r="J40" i="3"/>
  <c r="J42" i="3" s="1"/>
  <c r="M43" i="3" s="1"/>
  <c r="M42" i="2"/>
  <c r="M40" i="2"/>
  <c r="J40" i="2"/>
  <c r="J42" i="2" s="1"/>
  <c r="M43" i="2" s="1"/>
  <c r="M42" i="1"/>
  <c r="M47" i="9" l="1"/>
  <c r="M9" i="9" s="1"/>
  <c r="B11" i="9" s="1"/>
  <c r="M47" i="16"/>
  <c r="M9" i="16" s="1"/>
  <c r="B11" i="16" s="1"/>
  <c r="M47" i="14"/>
  <c r="M9" i="14" s="1"/>
  <c r="B11" i="14" s="1"/>
  <c r="M47" i="13"/>
  <c r="M9" i="13" s="1"/>
  <c r="B11" i="13" s="1"/>
  <c r="M47" i="12"/>
  <c r="M9" i="12" s="1"/>
  <c r="B11" i="12" s="1"/>
  <c r="M47" i="10"/>
  <c r="M9" i="10" s="1"/>
  <c r="B11" i="10" s="1"/>
  <c r="M47" i="8"/>
  <c r="M9" i="8" s="1"/>
  <c r="B11" i="8" s="1"/>
  <c r="M47" i="7"/>
  <c r="M9" i="7" s="1"/>
  <c r="B11" i="7" s="1"/>
  <c r="M47" i="6"/>
  <c r="M9" i="6" s="1"/>
  <c r="B11" i="6" s="1"/>
  <c r="M47" i="4"/>
  <c r="M9" i="4" s="1"/>
  <c r="B11" i="4" s="1"/>
  <c r="M47" i="3"/>
  <c r="M9" i="3" s="1"/>
  <c r="B11" i="3" s="1"/>
  <c r="M47" i="2"/>
  <c r="M9" i="2" s="1"/>
  <c r="B11" i="2" s="1"/>
  <c r="M40" i="1" l="1"/>
  <c r="J40" i="1"/>
  <c r="J42" i="1" s="1"/>
  <c r="M43" i="1" s="1"/>
  <c r="M47" i="1" l="1"/>
  <c r="M9" i="1" s="1"/>
  <c r="B11" i="1" s="1"/>
</calcChain>
</file>

<file path=xl/sharedStrings.xml><?xml version="1.0" encoding="utf-8"?>
<sst xmlns="http://schemas.openxmlformats.org/spreadsheetml/2006/main" count="1687" uniqueCount="120">
  <si>
    <t>FOLIO</t>
  </si>
  <si>
    <t xml:space="preserve">CUENTA </t>
  </si>
  <si>
    <t>ICAI-DA-F-04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</si>
  <si>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</si>
  <si>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</si>
  <si>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</si>
  <si>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</si>
  <si>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</si>
  <si>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estimación de viáticos en comisión conferida para   - - - - - - - -- - - - - - - - - - - - - - - - - - - - - - - - - - - - - - - - - - - </t>
  </si>
  <si>
    <t>.</t>
  </si>
  <si>
    <t xml:space="preserve">AL </t>
  </si>
  <si>
    <t xml:space="preserve"> de </t>
  </si>
  <si>
    <t>Vehículo part.</t>
  </si>
  <si>
    <t>X</t>
  </si>
  <si>
    <t xml:space="preserve">Vehículo Oficial  </t>
  </si>
  <si>
    <t>Avión</t>
  </si>
  <si>
    <t>Otro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</si>
  <si>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</si>
  <si>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</si>
  <si>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</si>
  <si>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</si>
  <si>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</si>
  <si>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</si>
  <si>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</si>
  <si>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</si>
  <si>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</si>
  <si>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 xml:space="preserve"> Diarios </t>
  </si>
  <si>
    <t xml:space="preserve">Diarios </t>
  </si>
  <si>
    <t>Combustible</t>
  </si>
  <si>
    <t xml:space="preserve">SALTILLO </t>
  </si>
  <si>
    <t>Km..</t>
  </si>
  <si>
    <t>Kilometros por recorrer</t>
  </si>
  <si>
    <t xml:space="preserve">Hospedaje y Alimentacion </t>
  </si>
  <si>
    <t>Kilometros por litro</t>
  </si>
  <si>
    <t>Tipo de Cambio</t>
  </si>
  <si>
    <t>$</t>
  </si>
  <si>
    <t>Total de litros</t>
  </si>
  <si>
    <t>Peaje</t>
  </si>
  <si>
    <t>Costo por litro</t>
  </si>
  <si>
    <t>Estacionamiento</t>
  </si>
  <si>
    <t>Pasaje</t>
  </si>
  <si>
    <t>Transporte local</t>
  </si>
  <si>
    <t>Total por pagar</t>
  </si>
  <si>
    <t>Observaciones:</t>
  </si>
  <si>
    <t>A U T O R I Z O</t>
  </si>
  <si>
    <t>R  E  C  I  B  I</t>
  </si>
  <si>
    <t xml:space="preserve">LIC. MARIA ESTHER CARREÓN SERNA </t>
  </si>
  <si>
    <t xml:space="preserve">GUSTAVO ADOLFO ZAVALA SLEHIMAN </t>
  </si>
  <si>
    <t>N  o  m  b  r  e</t>
  </si>
  <si>
    <t xml:space="preserve">DIRECTORA DE ADMINISTRACION Y FINANZAS </t>
  </si>
  <si>
    <t xml:space="preserve">DIRECTOR DE CAPACITACION Y CULTURA DE LA TRANSPARENCIA </t>
  </si>
  <si>
    <t>P u e s t o</t>
  </si>
  <si>
    <t xml:space="preserve">AUXILIAR 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</si>
  <si>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</si>
  <si>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</si>
  <si>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6='[CARATULAS TRANSFERENCIAS 2022.xlsx]48'!$A$20</t>
  </si>
  <si>
    <t xml:space="preserve">FEBRERO </t>
  </si>
  <si>
    <t xml:space="preserve">FEBERO </t>
  </si>
  <si>
    <t xml:space="preserve">MONCLOVA </t>
  </si>
  <si>
    <t>MONCLOVA</t>
  </si>
  <si>
    <t>SABINAS</t>
  </si>
  <si>
    <t xml:space="preserve">SABINAS </t>
  </si>
  <si>
    <t>PIEDRAS NEGRAS</t>
  </si>
  <si>
    <t>SALTILLO</t>
  </si>
  <si>
    <t>TRANSITO LOCAL</t>
  </si>
  <si>
    <t xml:space="preserve">TRANSITO LOCAL </t>
  </si>
  <si>
    <t>(OCHO MIL CUATROCIENTOS OCHENTA Y SIETE PESOS 28/100 MN)</t>
  </si>
  <si>
    <t>CAPACITACIONES SOBRE LA LEY GENERAL DE RESPONSABILIDADES ADMINISTRATIVAS Y DELITOS POR HECHOS DE CORRUPCION EN EL NUEVO SISTEMA PENAL, DEL 08 AL 10 FEBRERO 2023.</t>
  </si>
  <si>
    <t>CAPACITACIONES SOBRE LA LEY GENERAL DE RESPONSABILIDADES ADMINISTRATIVAS Y DELITOS POR HECHOS DE CORRUPCION EN EL NUEVO SISTEMA PENAL, EN TORREON,COAH EL 13 FEBRERO 2023</t>
  </si>
  <si>
    <t xml:space="preserve">TORREON </t>
  </si>
  <si>
    <t>TORREON</t>
  </si>
  <si>
    <t>(TRES MIL CUATROCIENTOS TREINTA Y UN PESOS 67/100 MN)</t>
  </si>
  <si>
    <t>EVENTO DE PRESENTACION DE UNA OBRA EDITORIAL LIBRO: "BATALLAS, DERROTAS,VICTORIAS, CRONICAS Y TRAZOS DE LA CONQUISTA DEL DERECHO DE ACCESO A LA INFORMACION EN MÉXICO: A DOS DECADAS." 10 FEBRERO 2023</t>
  </si>
  <si>
    <t xml:space="preserve">MONTERREY </t>
  </si>
  <si>
    <t>MONTERREY</t>
  </si>
  <si>
    <t xml:space="preserve">LUIS GONZALEZ BRISEÑO </t>
  </si>
  <si>
    <t xml:space="preserve">COMISIONADO PRESIDENTE </t>
  </si>
  <si>
    <t>(TRES MIL CIENTO DIEZ  PESOS 12/100 MN)</t>
  </si>
  <si>
    <t xml:space="preserve">CAPACITACIÓN EN MATERIA DE PROTECCIÓN DE DATOS PERSONALES DIRIGIDO A FUNCIONARIOS DE LA JUNTA DISTRITAL EJECUTIVA DEL INE CON SEDE EN PIEDRAS NEGRAS, COAHUILA LOS DÍAS 23 Y 24 DE FEBRERO 2023 </t>
  </si>
  <si>
    <t xml:space="preserve">PIEDRAS NEGRAS </t>
  </si>
  <si>
    <t>REYNALDO ROSAS CEPEDA</t>
  </si>
  <si>
    <t xml:space="preserve">CAPACITACIÓN EN MATERIA DE PROTECCIÓN DE DATOS PERSONALES DIRIGIDO A FUNCIONARIOS DE LA JUNTA DISTRITAL EJECUTIVA DEL INE CON SEDE EN PIEDRAS NEGRAS, COAHUILA LOS DÍAS 22,23 Y 24 DE FEBRERO 2023 </t>
  </si>
  <si>
    <t>(SEIS MIL TREINTA Y CINCO PESOS 53/100 MN)</t>
  </si>
  <si>
    <t>(NUEVE MIL OCHOCIENTOS DIECIOCHO PESOS 36/100 MN)</t>
  </si>
  <si>
    <t xml:space="preserve">BERTHA ICELA MATA ORTIZ </t>
  </si>
  <si>
    <t>COMISIONADA</t>
  </si>
  <si>
    <t>DIRECTOR DE PROTECCION DE DATOS PERSONALES</t>
  </si>
  <si>
    <t>FRANCISCO JAVIER DIEZ DE URDANIVIA DEL VALLE</t>
  </si>
  <si>
    <t>MARTÍN ANTONIO VALDES CASAS</t>
  </si>
  <si>
    <t>(SEIS MIL NOVESCIENTOS CINCUENTA Y SIETE PESOS 97/100 MN)</t>
  </si>
  <si>
    <t>(TRES MIL CUATROCIENTOS VEINTI TRES PESOS 42/100 MN)</t>
  </si>
  <si>
    <t>COMISIONADO</t>
  </si>
  <si>
    <t>PROYECTISTA</t>
  </si>
  <si>
    <t>INAUGURACIÓN DEL STAND DEL INAI EN LA FERIA INTERNACIONAL DEL LIBRO DEL PALACIO DE LA MINERIA (FILPM) / PONENTE DEL EVENTO: "DESAFÍOS Y EXPERIENCIAS: ORGANISMOS GARANTES, UNIVERSIDADES Y SINDICATOS ESTATALES". EN LA CIUDAD DE MÉXICO EL 23 Y 24 DE FEBRERO DEL 2023.</t>
  </si>
  <si>
    <t>(NUEVE MIL CUATROCIENTOS VEINTISIETE PESOS 20/100 MN)</t>
  </si>
  <si>
    <t>"MECANISMOS DE PARTICPIACIÓN CIUDADANA: REFLEXIÓN Y ANÁLISIS DE LA LEY DE PARTICIPACIÓN CIUDADANA PARA EL ESTADO DE COAHUILA" EL 289 DE FEBRERO DE 2023 EN TORREÓN, COAHUILA</t>
  </si>
  <si>
    <t xml:space="preserve">TORREÓN </t>
  </si>
  <si>
    <t>BERTHA ICELA MATA ORTIZ</t>
  </si>
  <si>
    <t>(TRES MIL SEISCIENTOS VEINTIDOS PESOS 41/100 MN)</t>
  </si>
  <si>
    <t>EVENTO DEL INSTITUTO ELECTORAL DE COAHUILA FORO:"MECANISMOS DE PARTICIPACIONCIUDADANA:REFLEXIONY ANALISIS DE LA LEY DE PARTICIPACIONCIUDADANA PARA EL ESTADO DE COAHUILA." 27 Y 28 FEBRERO 2023 EN TORREON, COAHUILA.</t>
  </si>
  <si>
    <t>TRASLADO AL COMISIOANADO PRESIDENTE A EVENTO DEL INSTITUTO ELECTORAL DE COAHUILA FORO:"MECANISMOS DE PARTICIPACIONCIUDADANA:REFLEXIONY ANALISIS DE LA LEY DE PARTICIPACIONCIUDADANA PARA EL ESTADO DE COAHUILA." 27 Y 28 FEBRERO 2023 EN TORREON, COAHUILA.</t>
  </si>
  <si>
    <t xml:space="preserve">ARMANDO ZAMORA CRUZ </t>
  </si>
  <si>
    <t>(TRES MIL CUATROCIENTOS VEINTITRES  PESOS 42/100 MN)</t>
  </si>
  <si>
    <t xml:space="preserve"> EVENTO DEL INSTITUTO ELECTORAL DE COAHUILA FORO:"MECANISMOS DE PARTICIPACIONCIUDADANA:REFLEXIONY ANALISIS DE LA LEY DE PARTICIPACIONCIUDADANA PARA EL ESTADO DE COAHUILA." 27 Y 28 FEBRERO 2023 EN TORREON, COAHUILA.</t>
  </si>
  <si>
    <t>(SEIS MIL TRECIENTOS VEINTIDOS  PESOS 39/100 MN)</t>
  </si>
  <si>
    <t xml:space="preserve">JOSE MANUEL JIMENEZ Y MELENDEZ </t>
  </si>
  <si>
    <t xml:space="preserve">MARIA DEL SOCOROO HERNANDEZ MANZANO </t>
  </si>
  <si>
    <t xml:space="preserve">TITULAR DEL OIRGANO INTERNO DE CONTROL </t>
  </si>
  <si>
    <t xml:space="preserve"> INVITACION COMO PONENTE EN LA MESA "CONTYRALORIAS CIUDADANAS" EVENTO DEL INSTITUTO ELECTORAL DE COAHUILA FORO:"MECANISMOS DE PARTICIPACIONCIUDADANA:REFLEXIONY ANALISIS DE LA LEY DE PARTICIPACION CIUDADANA PARA EL ESTADO DE COAHUILA." 27 Y 28 FEBRERO 2023 EN TORREON, COAHUILA.</t>
  </si>
  <si>
    <t>RECOGER LOS CONTRATOS RELATIVOS A LA DISPERSION DE VALES DE DESPENSA, DISPERSION DE GASOLINA Y DISPERSION DE INCENTIVO,CON EL PROVVEDOR  SÍ VALE MÉXICO, S.A. DE C.V., AL DOMICILIO UBICADO EN AVENIDA ARQUITECTO PEDRO RAMIREZ VAZQUEZ #200, TORRE X11, PISO 2 DE LA COLONIA VALLE ORIENTE, EN SAN PEDRO GARZA GACIA, NUEVO LEON, C.P. 66296.</t>
  </si>
  <si>
    <t xml:space="preserve">LUIS ORLANDO RODRIGUEZ CARMONA </t>
  </si>
  <si>
    <t xml:space="preserve">AUXILIAR DE SERVICIOS GENERALES </t>
  </si>
  <si>
    <t>(DOS MIL SETENTA Y CUATRO PESOS 72/100 MN)</t>
  </si>
  <si>
    <t>FORO MECANISMOS DE PARTICIPACION CIUDADANA Y FIRMA DE CONVENIO ICAI-IEC  EL 28 FEBRERO 2023 EN TORREON, COAH.</t>
  </si>
  <si>
    <t xml:space="preserve">FRANCISCO JAVIER DIEZ DE URDANIVIA DEL VALLE </t>
  </si>
  <si>
    <t xml:space="preserve">COMISIONADO </t>
  </si>
  <si>
    <t>(TRES MIL SETECIENTOS SETENTA Y CINCO  15/100 MN)</t>
  </si>
  <si>
    <t xml:space="preserve">MARTIN ANTONIO VALDEZ CASAS </t>
  </si>
  <si>
    <t xml:space="preserve">PROYECTISTA </t>
  </si>
  <si>
    <t>(MIL CIENTO CUARENTA Y UN PESO 14/100 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</si>
</sst>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59">
    <xf numFmtId="0" fontId="0" fillId="0" borderId="0" xfId="0"/>
    <xf numFmtId="0" fontId="3" fillId="0" borderId="1" xfId="2" applyFont="1" applyBorder="1"/>
    <xf numFmtId="0" fontId="3" fillId="0" borderId="2" xfId="2" applyFont="1" applyBorder="1"/>
    <xf numFmtId="0" fontId="3" fillId="0" borderId="3" xfId="2" applyFont="1" applyBorder="1"/>
    <xf numFmtId="0" fontId="3" fillId="0" borderId="0" xfId="2" applyFont="1"/>
    <xf numFmtId="0" fontId="3" fillId="0" borderId="4" xfId="2" applyFont="1" applyBorder="1"/>
    <xf numFmtId="0" fontId="4" fillId="0" borderId="0" xfId="2" applyFont="1"/>
    <xf numFmtId="0" fontId="5" fillId="0" borderId="0" xfId="2" applyFont="1" applyAlignment="1">
      <alignment horizontal="center"/>
    </xf>
    <xf numFmtId="0" fontId="5" fillId="0" borderId="8" xfId="2" applyFont="1" applyBorder="1"/>
    <xf numFmtId="0" fontId="5" fillId="0" borderId="9" xfId="2" applyFont="1" applyBorder="1" applyAlignment="1">
      <alignment horizontal="right"/>
    </xf>
    <xf numFmtId="0" fontId="5" fillId="0" borderId="0" xfId="2" applyFont="1"/>
    <xf numFmtId="0" fontId="5" fillId="0" borderId="9" xfId="2" applyFont="1" applyBorder="1"/>
    <xf numFmtId="0" fontId="3" fillId="0" borderId="9" xfId="2" applyFont="1" applyBorder="1"/>
    <xf numFmtId="0" fontId="3" fillId="0" borderId="10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12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3" fillId="0" borderId="0" xfId="2" applyFont="1" applyAlignment="1">
      <alignment horizontal="right"/>
    </xf>
    <xf numFmtId="0" fontId="4" fillId="0" borderId="4" xfId="2" applyFont="1" applyBorder="1"/>
    <xf numFmtId="38" fontId="3" fillId="0" borderId="12" xfId="2" applyNumberFormat="1" applyFont="1" applyBorder="1" applyAlignment="1">
      <alignment horizontal="center"/>
    </xf>
    <xf numFmtId="44" fontId="5" fillId="0" borderId="0" xfId="2" applyNumberFormat="1" applyFont="1"/>
    <xf numFmtId="38" fontId="3" fillId="0" borderId="0" xfId="2" applyNumberFormat="1" applyFont="1" applyAlignment="1">
      <alignment horizontal="center"/>
    </xf>
    <xf numFmtId="0" fontId="3" fillId="0" borderId="11" xfId="2" applyFont="1" applyBorder="1"/>
    <xf numFmtId="44" fontId="3" fillId="0" borderId="9" xfId="2" applyNumberFormat="1" applyFont="1" applyBorder="1"/>
    <xf numFmtId="0" fontId="3" fillId="0" borderId="15" xfId="2" applyFont="1" applyBorder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wrapText="1"/>
    </xf>
    <xf numFmtId="2" fontId="5" fillId="0" borderId="0" xfId="2" applyNumberFormat="1" applyFont="1" applyAlignment="1">
      <alignment horizontal="center"/>
    </xf>
    <xf numFmtId="44" fontId="5" fillId="0" borderId="0" xfId="1" applyFont="1" applyFill="1" applyBorder="1" applyAlignment="1">
      <alignment horizontal="center"/>
    </xf>
    <xf numFmtId="0" fontId="5" fillId="0" borderId="0" xfId="2" applyFont="1" applyAlignment="1">
      <alignment horizontal="right"/>
    </xf>
    <xf numFmtId="43" fontId="3" fillId="0" borderId="0" xfId="2" applyNumberFormat="1" applyFont="1"/>
    <xf numFmtId="0" fontId="5" fillId="0" borderId="17" xfId="2" applyFont="1" applyBorder="1"/>
    <xf numFmtId="0" fontId="3" fillId="0" borderId="18" xfId="2" applyFont="1" applyBorder="1"/>
    <xf numFmtId="0" fontId="3" fillId="0" borderId="19" xfId="2" applyFont="1" applyBorder="1"/>
    <xf numFmtId="164" fontId="5" fillId="0" borderId="18" xfId="3" applyFont="1" applyBorder="1" applyAlignment="1"/>
    <xf numFmtId="164" fontId="5" fillId="0" borderId="20" xfId="3" applyFont="1" applyBorder="1" applyAlignment="1"/>
    <xf numFmtId="0" fontId="3" fillId="0" borderId="21" xfId="2" applyFont="1" applyBorder="1"/>
    <xf numFmtId="0" fontId="5" fillId="0" borderId="11" xfId="2" applyFont="1" applyBorder="1"/>
    <xf numFmtId="0" fontId="5" fillId="0" borderId="22" xfId="2" applyFont="1" applyBorder="1"/>
    <xf numFmtId="0" fontId="3" fillId="0" borderId="14" xfId="2" applyFont="1" applyBorder="1"/>
    <xf numFmtId="164" fontId="3" fillId="0" borderId="0" xfId="2" applyNumberFormat="1" applyFont="1"/>
    <xf numFmtId="0" fontId="3" fillId="0" borderId="16" xfId="2" applyFont="1" applyBorder="1"/>
    <xf numFmtId="0" fontId="3" fillId="0" borderId="24" xfId="2" applyFont="1" applyBorder="1"/>
    <xf numFmtId="0" fontId="3" fillId="0" borderId="10" xfId="2" applyFont="1" applyBorder="1"/>
    <xf numFmtId="0" fontId="5" fillId="0" borderId="10" xfId="2" applyFont="1" applyBorder="1"/>
    <xf numFmtId="16" fontId="3" fillId="0" borderId="25" xfId="2" applyNumberFormat="1" applyFont="1" applyBorder="1"/>
    <xf numFmtId="0" fontId="7" fillId="0" borderId="0" xfId="2" applyFont="1"/>
    <xf numFmtId="0" fontId="5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5" fillId="0" borderId="0" xfId="2" applyFont="1" applyAlignment="1">
      <alignment horizontal="right" wrapText="1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wrapText="1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wrapText="1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wrapText="1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5" fillId="0" borderId="0" xfId="2" applyFont="1" applyAlignment="1">
      <alignment horizontal="right" wrapText="1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wrapText="1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2" fillId="0" borderId="18" xfId="2" applyBorder="1" applyAlignment="1">
      <alignment horizontal="center"/>
    </xf>
    <xf numFmtId="0" fontId="2" fillId="0" borderId="20" xfId="2" applyBorder="1" applyAlignment="1">
      <alignment horizontal="center"/>
    </xf>
    <xf numFmtId="0" fontId="3" fillId="0" borderId="21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5" fillId="0" borderId="21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/>
    </xf>
    <xf numFmtId="44" fontId="3" fillId="0" borderId="5" xfId="1" applyFont="1" applyBorder="1" applyAlignment="1">
      <alignment horizontal="left"/>
    </xf>
    <xf numFmtId="44" fontId="3" fillId="0" borderId="6" xfId="1" applyFont="1" applyBorder="1" applyAlignment="1">
      <alignment horizontal="left"/>
    </xf>
    <xf numFmtId="44" fontId="5" fillId="0" borderId="5" xfId="1" applyFont="1" applyBorder="1" applyAlignment="1"/>
    <xf numFmtId="44" fontId="5" fillId="0" borderId="6" xfId="1" applyFont="1" applyBorder="1" applyAlignment="1"/>
    <xf numFmtId="0" fontId="5" fillId="0" borderId="4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5" fillId="0" borderId="0" xfId="2" applyFont="1" applyAlignment="1">
      <alignment horizontal="right" wrapText="1"/>
    </xf>
    <xf numFmtId="44" fontId="3" fillId="0" borderId="5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0" fontId="5" fillId="0" borderId="7" xfId="2" applyFont="1" applyBorder="1" applyAlignment="1">
      <alignment horizontal="right" wrapText="1"/>
    </xf>
    <xf numFmtId="44" fontId="3" fillId="0" borderId="5" xfId="1" applyFont="1" applyBorder="1" applyAlignment="1"/>
    <xf numFmtId="44" fontId="3" fillId="0" borderId="6" xfId="1" applyFont="1" applyBorder="1" applyAlignment="1"/>
    <xf numFmtId="0" fontId="3" fillId="0" borderId="15" xfId="2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4" fontId="5" fillId="0" borderId="0" xfId="2" applyNumberFormat="1" applyFont="1" applyAlignment="1">
      <alignment horizontal="right"/>
    </xf>
    <xf numFmtId="4" fontId="5" fillId="0" borderId="9" xfId="2" applyNumberFormat="1" applyFont="1" applyBorder="1" applyAlignment="1">
      <alignment horizontal="right"/>
    </xf>
    <xf numFmtId="164" fontId="3" fillId="0" borderId="5" xfId="3" applyFont="1" applyBorder="1" applyAlignment="1">
      <alignment horizontal="center"/>
    </xf>
    <xf numFmtId="164" fontId="3" fillId="0" borderId="16" xfId="3" applyFont="1" applyBorder="1" applyAlignment="1">
      <alignment horizontal="center"/>
    </xf>
    <xf numFmtId="164" fontId="3" fillId="0" borderId="12" xfId="3" applyFont="1" applyBorder="1" applyAlignment="1">
      <alignment horizontal="center"/>
    </xf>
    <xf numFmtId="164" fontId="3" fillId="0" borderId="0" xfId="3" applyFont="1" applyBorder="1" applyAlignment="1">
      <alignment horizontal="center"/>
    </xf>
    <xf numFmtId="0" fontId="6" fillId="2" borderId="4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5" fillId="0" borderId="14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7" fillId="2" borderId="14" xfId="2" applyFont="1" applyFill="1" applyBorder="1" applyAlignment="1">
      <alignment horizontal="center"/>
    </xf>
    <xf numFmtId="0" fontId="7" fillId="2" borderId="15" xfId="2" applyFont="1" applyFill="1" applyBorder="1" applyAlignment="1">
      <alignment horizontal="center"/>
    </xf>
    <xf numFmtId="0" fontId="7" fillId="2" borderId="16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5" fillId="0" borderId="4" xfId="2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17" fontId="3" fillId="0" borderId="11" xfId="2" applyNumberFormat="1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9" xfId="2" applyFont="1" applyBorder="1" applyAlignment="1">
      <alignment horizontal="right"/>
    </xf>
    <xf numFmtId="0" fontId="5" fillId="0" borderId="7" xfId="2" applyFont="1" applyBorder="1" applyAlignment="1">
      <alignment horizontal="center"/>
    </xf>
    <xf numFmtId="164" fontId="5" fillId="0" borderId="5" xfId="3" applyFont="1" applyBorder="1" applyAlignment="1"/>
    <xf numFmtId="164" fontId="5" fillId="0" borderId="6" xfId="3" applyFont="1" applyBorder="1" applyAlignment="1"/>
    <xf numFmtId="164" fontId="3" fillId="0" borderId="4" xfId="3" applyFont="1" applyFill="1" applyBorder="1" applyAlignment="1"/>
    <xf numFmtId="164" fontId="3" fillId="0" borderId="0" xfId="3" applyFont="1" applyFill="1" applyBorder="1" applyAlignment="1"/>
    <xf numFmtId="0" fontId="5" fillId="0" borderId="0" xfId="2" applyFont="1" applyAlignment="1">
      <alignment horizontal="left"/>
    </xf>
    <xf numFmtId="0" fontId="5" fillId="0" borderId="9" xfId="2" applyFont="1" applyBorder="1" applyAlignment="1">
      <alignment horizontal="left"/>
    </xf>
    <xf numFmtId="0" fontId="8" fillId="0" borderId="4" xfId="2" applyFont="1" applyBorder="1" applyAlignment="1">
      <alignment horizontal="left" vertical="center" wrapText="1"/>
    </xf>
    <xf numFmtId="164" fontId="5" fillId="0" borderId="0" xfId="2" applyNumberFormat="1" applyFont="1" applyAlignment="1">
      <alignment horizontal="left"/>
    </xf>
    <xf numFmtId="164" fontId="5" fillId="0" borderId="9" xfId="2" applyNumberFormat="1" applyFont="1" applyBorder="1" applyAlignment="1">
      <alignment horizontal="left"/>
    </xf>
  </cellXfs>
  <cellStyles count="4">
    <cellStyle name="Moneda" xfId="1" builtinId="4"/>
    <cellStyle name="Moneda 2 2" xfId="3" xr:uid="{784B9541-2D59-4D3A-8B27-7A1FFF2EBC3D}"/>
    <cellStyle name="Normal" xfId="0" builtinId="0"/>
    <cellStyle name="Normal 2 2" xfId="2" xr:uid="{65AF0F37-7D2F-4252-8D23-9EEA470CCA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D882DF32-23BB-4C5C-BC7C-1E0D4D07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25F8035E-2F0B-484F-9C21-E2729FD9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50D18490-647F-4E32-A9E6-AAE96B32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B81BBA78-4E11-47A4-BFA4-F08D12D4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10A3D808-A83E-4F66-87B4-0CBC3A53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EFAD1402-9111-43BB-81D5-FA76EFCFE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18FB3B96-BC88-42E0-B354-27178CC6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589521BF-64BD-462F-9FA1-D5658E7A3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54B9D659-0E64-46A8-BF55-24991468D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E288ACC5-B15E-4287-956B-0E39CB7C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14927C7E-7BD3-4747-BF2C-8AFA4A82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821C5081-D8B7-4523-97A9-986D5732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929097A4-DE11-4A7A-9EC1-0BFE8BE00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9A111A51-DA76-4172-B6E9-67C6D4B9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A620C9F9-1D26-41C5-862A-4FC873E7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90BECD33-E3D0-473C-8C3C-F45FCE52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04C764B8-A3A7-4352-8223-255009ADC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E905E4E4-C415-4984-8AE4-A9B26417C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68CA2A98-08C7-4919-B88A-8FBD80C4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EF41A415-DF09-4FE4-A56C-8EDC17A4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F5EA198B-83BE-46CE-836C-518BC4DBA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697A151B-7820-4445-A59A-BE9FC676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FB05E3F0-F610-4FAA-9D03-38A33706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2262108C-21D2-403A-882C-2336BC75A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7DA76946-1F4E-41EB-A12D-1836F04B9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1D984B94-FB77-4E2D-9223-0D684BF25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DC364FBB-0E36-4359-B203-B1636962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AA72D3A7-73DF-4E64-9336-0E46F39FE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BA10BF83-A6D4-4C89-B8F7-574F19967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3898819E-785D-4663-88D2-10AF5476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FCCF0843-9DA6-447E-A278-9F0FB7DF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32111802-883A-4934-B68F-3EDF14C5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3635CBBA-47DF-47E8-B8BE-384CE870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A3C6CEA0-709B-4FD0-949E-0673D8AA0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14F1D5B2-CE73-4E47-955A-FF7FD900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FA4205B9-2C43-4333-A8AA-123259C66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D1ABB729-F343-4F81-8C08-325E2D03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02ED77E1-B592-4843-B551-6E8626CB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D6EA6B65-7360-4219-9802-EDE03C52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49CB11AB-5D68-483E-919F-6F242BAF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51B3BF92-276E-4A2F-875B-05C940BA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0634E41A-92FA-4A7C-90B4-011734E9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A9E05162-02B8-4700-9B84-D7272CC4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A496B1C7-53FC-40DC-830C-35D9FC9F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902F649B-06E9-417E-A39F-73F863B2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D1CDC93B-6627-406C-BCF9-5265D239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5FFADE1C-FE35-445A-A0E3-FDCCA760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412D64AF-95B7-499E-A815-19C6B0A1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05A1DC81-9D67-45AD-9E5A-48FC8575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940BA133-84AA-4E72-A3BC-5C46F58C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655A729F-21A7-4007-91F5-5F8E4B95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77C061EC-DE9D-4E1D-A1AE-D1E61CE7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EB35EFBA-5ED1-4563-B076-DE6411E7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C6780C9E-6DD0-4856-83AA-7A8602A5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2F234063-E6ED-4CC0-B3EA-F27AE766F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98F86BA1-BE97-4FC4-A3E3-DE5330BB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701AACAE-971D-4FCB-BE9A-96572475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6348545F-35B2-4A7A-918F-96E29EE12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70446597-2D44-407F-869E-FF5BFC87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37B23EC4-281E-4BE5-9780-9CB97F9F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7BDA8BD2-A471-4EB7-BA30-E245448A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EBA8E8A5-53BB-4A13-9378-6DEDBB43F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5F0B68AA-A51B-4B58-8400-76B81A97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8D033FD3-41CB-44E2-BEB8-2E5693F63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AD363-7711-4F41-8507-D09446740D3E}">
  <sheetPr>
    <pageSetUpPr fitToPage="1"/>
  </sheetPr>
  <dimension ref="A1:S487"/>
  <sheetViews>
    <sheetView zoomScale="120" zoomScaleNormal="12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33">
        <v>16</v>
      </c>
      <c r="N2" s="135"/>
    </row>
    <row r="3" spans="1:19">
      <c r="A3" s="5"/>
      <c r="B3" s="5"/>
      <c r="L3" s="110" t="s">
        <v>1</v>
      </c>
      <c r="M3" s="149"/>
      <c r="N3" s="8">
        <v>7862</v>
      </c>
    </row>
    <row r="4" spans="1:19">
      <c r="A4" s="5"/>
      <c r="B4" s="5"/>
      <c r="L4" s="87"/>
      <c r="M4" s="87"/>
      <c r="N4" s="9" t="s">
        <v>2</v>
      </c>
    </row>
    <row r="5" spans="1:19">
      <c r="A5" s="5"/>
      <c r="B5" s="5"/>
      <c r="G5" s="10"/>
      <c r="L5" s="87"/>
      <c r="M5" s="87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27</v>
      </c>
      <c r="K8" s="86" t="s">
        <v>5</v>
      </c>
      <c r="L8" s="97" t="s">
        <v>56</v>
      </c>
      <c r="M8" s="97"/>
      <c r="N8" s="12">
        <v>2023</v>
      </c>
    </row>
    <row r="9" spans="1:19" ht="15" customHeight="1">
      <c r="A9" s="5"/>
      <c r="B9" s="5"/>
      <c r="K9" s="93" t="s">
        <v>6</v>
      </c>
      <c r="L9" s="93"/>
      <c r="M9" s="150">
        <f>M47</f>
        <v>1141.1400000000001</v>
      </c>
      <c r="N9" s="151"/>
    </row>
    <row r="10" spans="1:19" ht="13.5" customHeight="1">
      <c r="A10" s="5"/>
      <c r="B10" s="5" t="s">
        <v>7</v>
      </c>
      <c r="N10" s="12"/>
    </row>
    <row r="11" spans="1:19" ht="11.25" customHeight="1">
      <c r="A11" s="90"/>
      <c r="B11" s="152">
        <f>$M$9</f>
        <v>1141.1400000000001</v>
      </c>
      <c r="C11" s="153"/>
      <c r="D11" s="154" t="s">
        <v>119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41" t="s">
        <v>113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</row>
    <row r="14" spans="1:19" ht="11.25" customHeight="1">
      <c r="A14" s="5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9" ht="11.25" customHeight="1">
      <c r="A15" s="5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S15" s="4" t="s">
        <v>9</v>
      </c>
    </row>
    <row r="16" spans="1:19" ht="11.25" customHeight="1">
      <c r="A16" s="5"/>
      <c r="B16" s="5"/>
      <c r="E16" s="16">
        <v>28</v>
      </c>
      <c r="F16" s="86" t="s">
        <v>5</v>
      </c>
      <c r="G16" s="144" t="s">
        <v>57</v>
      </c>
      <c r="H16" s="97"/>
      <c r="I16" s="86" t="s">
        <v>10</v>
      </c>
      <c r="J16" s="16">
        <v>28</v>
      </c>
      <c r="K16" s="86" t="s">
        <v>11</v>
      </c>
      <c r="L16" s="144" t="s">
        <v>56</v>
      </c>
      <c r="M16" s="97"/>
      <c r="N16" s="12">
        <v>2023</v>
      </c>
    </row>
    <row r="17" spans="1:14" ht="12" customHeight="1" thickBot="1">
      <c r="A17" s="5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  <row r="18" spans="1:14" ht="12" customHeight="1" thickBot="1">
      <c r="A18" s="5"/>
      <c r="B18" s="92" t="s">
        <v>12</v>
      </c>
      <c r="C18" s="145"/>
      <c r="D18" s="19"/>
      <c r="E18" s="146" t="s">
        <v>14</v>
      </c>
      <c r="F18" s="147"/>
      <c r="G18" s="148"/>
      <c r="H18" s="19" t="s">
        <v>13</v>
      </c>
      <c r="I18" s="146" t="s">
        <v>15</v>
      </c>
      <c r="J18" s="148"/>
      <c r="K18" s="19"/>
      <c r="L18" s="146" t="s">
        <v>16</v>
      </c>
      <c r="M18" s="148"/>
      <c r="N18" s="19"/>
    </row>
    <row r="19" spans="1:14">
      <c r="A19" s="5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</row>
    <row r="20" spans="1:14" ht="12.75" customHeight="1">
      <c r="A20" s="5"/>
      <c r="B20" s="130"/>
      <c r="C20" s="131"/>
      <c r="D20" s="131"/>
      <c r="E20" s="132"/>
      <c r="F20" s="133"/>
      <c r="G20" s="119"/>
      <c r="H20" s="119"/>
      <c r="I20" s="134"/>
      <c r="J20" s="133"/>
      <c r="K20" s="134"/>
      <c r="L20" s="133"/>
      <c r="M20" s="119"/>
      <c r="N20" s="135"/>
    </row>
    <row r="21" spans="1:14">
      <c r="A21" s="5"/>
      <c r="B21" s="136" t="s">
        <v>17</v>
      </c>
      <c r="C21" s="137"/>
      <c r="D21" s="137"/>
      <c r="E21" s="138"/>
      <c r="F21" s="139" t="s">
        <v>18</v>
      </c>
      <c r="G21" s="137"/>
      <c r="H21" s="137"/>
      <c r="I21" s="138"/>
      <c r="J21" s="139" t="s">
        <v>19</v>
      </c>
      <c r="K21" s="138"/>
      <c r="L21" s="139" t="s">
        <v>20</v>
      </c>
      <c r="M21" s="137"/>
      <c r="N21" s="140"/>
    </row>
    <row r="22" spans="1:14">
      <c r="A22" s="5"/>
      <c r="B22" s="21" t="s">
        <v>21</v>
      </c>
      <c r="E22" s="10"/>
      <c r="N22" s="12"/>
    </row>
    <row r="23" spans="1:14">
      <c r="A23" s="5"/>
      <c r="B23" s="5"/>
      <c r="C23" s="4" t="s">
        <v>22</v>
      </c>
      <c r="E23" s="86"/>
      <c r="F23" s="97" t="s">
        <v>23</v>
      </c>
      <c r="G23" s="97"/>
      <c r="J23" s="10"/>
      <c r="N23" s="12"/>
    </row>
    <row r="24" spans="1:14">
      <c r="A24" s="5"/>
      <c r="B24" s="5" t="s">
        <v>24</v>
      </c>
      <c r="D24" s="22"/>
      <c r="E24" s="86" t="s">
        <v>25</v>
      </c>
      <c r="F24" s="123"/>
      <c r="G24" s="124"/>
      <c r="H24" s="4" t="s">
        <v>26</v>
      </c>
      <c r="J24" s="23"/>
      <c r="M24" s="121"/>
      <c r="N24" s="122"/>
    </row>
    <row r="25" spans="1:14">
      <c r="A25" s="5"/>
      <c r="B25" s="5" t="s">
        <v>24</v>
      </c>
      <c r="D25" s="22">
        <v>1</v>
      </c>
      <c r="E25" s="86" t="s">
        <v>25</v>
      </c>
      <c r="F25" s="125">
        <v>1141.1400000000001</v>
      </c>
      <c r="G25" s="125"/>
      <c r="H25" s="4" t="s">
        <v>27</v>
      </c>
      <c r="J25" s="10"/>
      <c r="M25" s="121"/>
      <c r="N25" s="122"/>
    </row>
    <row r="26" spans="1:14">
      <c r="A26" s="5"/>
      <c r="B26" s="21" t="s">
        <v>28</v>
      </c>
      <c r="D26" s="24"/>
      <c r="E26" s="86"/>
      <c r="F26" s="126"/>
      <c r="G26" s="126"/>
      <c r="M26" s="121"/>
      <c r="N26" s="122"/>
    </row>
    <row r="27" spans="1:14">
      <c r="A27" s="5"/>
      <c r="B27" s="5" t="s">
        <v>5</v>
      </c>
      <c r="C27" s="97" t="s">
        <v>29</v>
      </c>
      <c r="D27" s="97"/>
      <c r="E27" s="97"/>
      <c r="F27" s="86" t="s">
        <v>25</v>
      </c>
      <c r="G27" s="97" t="s">
        <v>69</v>
      </c>
      <c r="H27" s="97"/>
      <c r="I27" s="97"/>
      <c r="J27" s="25"/>
      <c r="K27" s="4" t="s">
        <v>30</v>
      </c>
      <c r="M27" s="121"/>
      <c r="N27" s="122"/>
    </row>
    <row r="28" spans="1:14">
      <c r="A28" s="5"/>
      <c r="B28" s="5" t="s">
        <v>5</v>
      </c>
      <c r="C28" s="97" t="s">
        <v>69</v>
      </c>
      <c r="D28" s="97"/>
      <c r="E28" s="97"/>
      <c r="F28" s="86" t="s">
        <v>25</v>
      </c>
      <c r="G28" s="97" t="s">
        <v>63</v>
      </c>
      <c r="H28" s="97"/>
      <c r="I28" s="97"/>
      <c r="J28" s="25"/>
      <c r="K28" s="4" t="s">
        <v>30</v>
      </c>
      <c r="N28" s="26"/>
    </row>
    <row r="29" spans="1:14">
      <c r="A29" s="5"/>
      <c r="B29" s="5" t="s">
        <v>5</v>
      </c>
      <c r="C29" s="97" t="s">
        <v>64</v>
      </c>
      <c r="D29" s="97"/>
      <c r="E29" s="97"/>
      <c r="F29" s="86" t="s">
        <v>25</v>
      </c>
      <c r="G29" s="97" t="s">
        <v>65</v>
      </c>
      <c r="H29" s="97"/>
      <c r="I29" s="97"/>
      <c r="J29" s="25"/>
      <c r="K29" s="4" t="s">
        <v>30</v>
      </c>
      <c r="N29" s="12"/>
    </row>
    <row r="30" spans="1:14">
      <c r="A30" s="5"/>
      <c r="B30" s="5" t="s">
        <v>5</v>
      </c>
      <c r="C30" s="97"/>
      <c r="D30" s="97"/>
      <c r="E30" s="97"/>
      <c r="F30" s="86" t="s">
        <v>25</v>
      </c>
      <c r="G30" s="97"/>
      <c r="H30" s="97"/>
      <c r="I30" s="97"/>
      <c r="J30" s="25"/>
      <c r="K30" s="4" t="s">
        <v>30</v>
      </c>
      <c r="N30" s="12"/>
    </row>
    <row r="31" spans="1:14" ht="11.25" customHeight="1">
      <c r="A31" s="5"/>
      <c r="B31" s="5" t="s">
        <v>5</v>
      </c>
      <c r="C31" s="97"/>
      <c r="D31" s="97"/>
      <c r="E31" s="97"/>
      <c r="F31" s="86" t="s">
        <v>25</v>
      </c>
      <c r="G31" s="97"/>
      <c r="H31" s="97"/>
      <c r="I31" s="97"/>
      <c r="J31" s="25"/>
      <c r="K31" s="4" t="s">
        <v>30</v>
      </c>
      <c r="N31" s="12"/>
    </row>
    <row r="32" spans="1:14">
      <c r="A32" s="5"/>
      <c r="B32" s="5" t="s">
        <v>5</v>
      </c>
      <c r="C32" s="97"/>
      <c r="D32" s="97"/>
      <c r="E32" s="97"/>
      <c r="F32" s="86" t="s">
        <v>25</v>
      </c>
      <c r="G32" s="97"/>
      <c r="H32" s="97"/>
      <c r="I32" s="97"/>
      <c r="J32" s="25"/>
      <c r="K32" s="4" t="s">
        <v>30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86" t="s">
        <v>25</v>
      </c>
      <c r="G33" s="119"/>
      <c r="H33" s="119"/>
      <c r="I33" s="119"/>
      <c r="J33" s="25"/>
      <c r="K33" s="4" t="s">
        <v>30</v>
      </c>
      <c r="N33" s="12"/>
    </row>
    <row r="34" spans="1:15">
      <c r="A34" s="5"/>
      <c r="B34" s="5" t="s">
        <v>5</v>
      </c>
      <c r="C34" s="97"/>
      <c r="D34" s="97"/>
      <c r="E34" s="97"/>
      <c r="F34" s="86" t="s">
        <v>25</v>
      </c>
      <c r="G34" s="97"/>
      <c r="H34" s="97"/>
      <c r="I34" s="97"/>
      <c r="J34" s="25"/>
      <c r="K34" s="4" t="s">
        <v>30</v>
      </c>
      <c r="N34" s="12"/>
    </row>
    <row r="35" spans="1:15">
      <c r="A35" s="5"/>
      <c r="B35" s="5"/>
      <c r="C35" s="119"/>
      <c r="D35" s="119"/>
      <c r="E35" s="119"/>
      <c r="F35" s="86" t="s">
        <v>25</v>
      </c>
      <c r="G35" s="119"/>
      <c r="H35" s="119"/>
      <c r="I35" s="119"/>
      <c r="J35" s="27"/>
      <c r="K35" s="4" t="s">
        <v>30</v>
      </c>
      <c r="N35" s="12"/>
    </row>
    <row r="36" spans="1:15">
      <c r="A36" s="5"/>
      <c r="B36" s="5"/>
      <c r="C36" s="119"/>
      <c r="D36" s="119"/>
      <c r="E36" s="119"/>
      <c r="F36" s="86" t="s">
        <v>25</v>
      </c>
      <c r="G36" s="119"/>
      <c r="H36" s="119"/>
      <c r="I36" s="119"/>
      <c r="J36" s="27"/>
      <c r="K36" s="4" t="s">
        <v>30</v>
      </c>
      <c r="N36" s="12"/>
    </row>
    <row r="37" spans="1:15">
      <c r="A37" s="5"/>
      <c r="B37" s="5"/>
      <c r="C37" s="119"/>
      <c r="D37" s="119"/>
      <c r="E37" s="119"/>
      <c r="F37" s="86" t="s">
        <v>25</v>
      </c>
      <c r="G37" s="119"/>
      <c r="H37" s="119"/>
      <c r="I37" s="119"/>
      <c r="J37" s="27"/>
      <c r="K37" s="4" t="s">
        <v>30</v>
      </c>
      <c r="N37" s="12"/>
    </row>
    <row r="38" spans="1:15">
      <c r="A38" s="5"/>
      <c r="B38" s="5"/>
      <c r="C38" s="119"/>
      <c r="D38" s="119"/>
      <c r="E38" s="119"/>
      <c r="F38" s="86" t="s">
        <v>25</v>
      </c>
      <c r="G38" s="119"/>
      <c r="H38" s="119"/>
      <c r="I38" s="119"/>
      <c r="J38" s="27"/>
      <c r="K38" s="4" t="s">
        <v>30</v>
      </c>
      <c r="N38" s="12"/>
    </row>
    <row r="39" spans="1:15">
      <c r="A39" s="5"/>
      <c r="B39" s="5"/>
      <c r="C39" s="119"/>
      <c r="D39" s="119"/>
      <c r="E39" s="119"/>
      <c r="F39" s="86" t="s">
        <v>25</v>
      </c>
      <c r="G39" s="119"/>
      <c r="H39" s="119"/>
      <c r="I39" s="119"/>
      <c r="J39" s="27"/>
      <c r="K39" s="4" t="s">
        <v>30</v>
      </c>
      <c r="N39" s="12"/>
    </row>
    <row r="40" spans="1:15" ht="22.5">
      <c r="A40" s="5"/>
      <c r="B40" s="5"/>
      <c r="C40" s="6"/>
      <c r="F40" s="86"/>
      <c r="G40" s="120" t="s">
        <v>31</v>
      </c>
      <c r="H40" s="120"/>
      <c r="I40" s="120"/>
      <c r="J40" s="28">
        <f>SUM(J27:J39)</f>
        <v>0</v>
      </c>
      <c r="K40" s="91"/>
      <c r="L40" s="88" t="s">
        <v>32</v>
      </c>
      <c r="M40" s="105">
        <f>(D24*F24)+(D25*F25)</f>
        <v>1141.1400000000001</v>
      </c>
      <c r="N40" s="106"/>
    </row>
    <row r="41" spans="1:15" ht="11.25" customHeight="1">
      <c r="A41" s="5"/>
      <c r="B41" s="5"/>
      <c r="C41" s="6"/>
      <c r="F41" s="86"/>
      <c r="G41" s="93" t="s">
        <v>33</v>
      </c>
      <c r="H41" s="93"/>
      <c r="I41" s="93"/>
      <c r="J41" s="87">
        <v>9.5</v>
      </c>
      <c r="K41" s="113" t="s">
        <v>34</v>
      </c>
      <c r="L41" s="116"/>
      <c r="M41" s="117" t="s">
        <v>35</v>
      </c>
      <c r="N41" s="118"/>
    </row>
    <row r="42" spans="1:15" ht="10.5" customHeight="1">
      <c r="A42" s="5"/>
      <c r="B42" s="5"/>
      <c r="C42" s="6"/>
      <c r="F42" s="86"/>
      <c r="G42" s="93" t="s">
        <v>36</v>
      </c>
      <c r="H42" s="93"/>
      <c r="I42" s="93"/>
      <c r="J42" s="30">
        <f>J40/J41</f>
        <v>0</v>
      </c>
      <c r="K42" s="113" t="s">
        <v>37</v>
      </c>
      <c r="L42" s="116"/>
      <c r="M42" s="117"/>
      <c r="N42" s="118"/>
    </row>
    <row r="43" spans="1:15" ht="15" customHeight="1">
      <c r="A43" s="5"/>
      <c r="B43" s="5"/>
      <c r="C43" s="6"/>
      <c r="F43" s="86"/>
      <c r="G43" s="93" t="s">
        <v>38</v>
      </c>
      <c r="H43" s="93"/>
      <c r="I43" s="93"/>
      <c r="J43" s="31">
        <v>22</v>
      </c>
      <c r="K43" s="91"/>
      <c r="L43" s="32" t="s">
        <v>28</v>
      </c>
      <c r="M43" s="114">
        <f>J42*J43</f>
        <v>0</v>
      </c>
      <c r="N43" s="115"/>
    </row>
    <row r="44" spans="1:15" ht="11.25" customHeight="1">
      <c r="A44" s="5"/>
      <c r="B44" s="5"/>
      <c r="C44" s="6"/>
      <c r="F44" s="86"/>
      <c r="G44" s="86"/>
      <c r="I44" s="87"/>
      <c r="K44" s="113" t="s">
        <v>39</v>
      </c>
      <c r="L44" s="113"/>
      <c r="M44" s="105"/>
      <c r="N44" s="106"/>
    </row>
    <row r="45" spans="1:15">
      <c r="A45" s="5"/>
      <c r="B45" s="5"/>
      <c r="C45" s="6"/>
      <c r="F45" s="86"/>
      <c r="G45" s="86"/>
      <c r="H45" s="87"/>
      <c r="I45" s="87"/>
      <c r="J45" s="32"/>
      <c r="K45" s="32"/>
      <c r="L45" s="32" t="s">
        <v>40</v>
      </c>
      <c r="M45" s="105">
        <v>0</v>
      </c>
      <c r="N45" s="106"/>
    </row>
    <row r="46" spans="1:15">
      <c r="A46" s="5"/>
      <c r="B46" s="5"/>
      <c r="E46" s="91"/>
      <c r="F46" s="104"/>
      <c r="G46" s="104"/>
      <c r="H46" s="32"/>
      <c r="I46" s="32"/>
      <c r="J46" s="10"/>
      <c r="K46" s="113" t="s">
        <v>41</v>
      </c>
      <c r="L46" s="113" t="s">
        <v>41</v>
      </c>
      <c r="M46" s="105">
        <v>0</v>
      </c>
      <c r="N46" s="106"/>
      <c r="O46" s="33"/>
    </row>
    <row r="47" spans="1:15">
      <c r="A47" s="5"/>
      <c r="B47" s="5"/>
      <c r="E47" s="91"/>
      <c r="F47" s="104"/>
      <c r="G47" s="104"/>
      <c r="H47" s="32"/>
      <c r="I47" s="32"/>
      <c r="J47" s="32"/>
      <c r="K47" s="113" t="s">
        <v>42</v>
      </c>
      <c r="L47" s="113"/>
      <c r="M47" s="114">
        <f>SUM(M40:N46)</f>
        <v>1141.1400000000001</v>
      </c>
      <c r="N47" s="115"/>
    </row>
    <row r="48" spans="1:15">
      <c r="A48" s="5"/>
      <c r="B48" s="5"/>
      <c r="E48" s="91"/>
      <c r="F48" s="104"/>
      <c r="G48" s="104"/>
      <c r="H48" s="32"/>
      <c r="I48" s="32"/>
      <c r="J48" s="32"/>
      <c r="M48" s="105"/>
      <c r="N48" s="106"/>
    </row>
    <row r="49" spans="1:14">
      <c r="A49" s="5"/>
      <c r="B49" s="5"/>
      <c r="C49" s="10"/>
      <c r="E49" s="91"/>
      <c r="F49" s="104"/>
      <c r="G49" s="104"/>
      <c r="H49" s="32"/>
      <c r="I49" s="32"/>
      <c r="J49" s="32"/>
      <c r="M49" s="107"/>
      <c r="N49" s="108"/>
    </row>
    <row r="50" spans="1:14">
      <c r="A50" s="5"/>
      <c r="B50" s="34" t="s">
        <v>43</v>
      </c>
      <c r="C50" s="35"/>
      <c r="D50" s="35"/>
      <c r="E50" s="35"/>
      <c r="F50" s="35"/>
      <c r="G50" s="36"/>
      <c r="H50" s="32"/>
      <c r="I50" s="32"/>
      <c r="J50" s="32"/>
      <c r="L50" s="91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2"/>
      <c r="C55" s="27"/>
      <c r="D55" s="27"/>
      <c r="E55" s="27"/>
      <c r="F55" s="27"/>
      <c r="G55" s="44"/>
      <c r="N55" s="12"/>
    </row>
    <row r="56" spans="1:14">
      <c r="A56" s="5"/>
      <c r="B56" s="42"/>
      <c r="C56" s="27"/>
      <c r="D56" s="27"/>
      <c r="E56" s="27"/>
      <c r="F56" s="27"/>
      <c r="G56" s="44"/>
      <c r="N56" s="12"/>
    </row>
    <row r="57" spans="1:14">
      <c r="A57" s="5"/>
      <c r="B57" s="42"/>
      <c r="C57" s="27"/>
      <c r="D57" s="27"/>
      <c r="E57" s="27"/>
      <c r="F57" s="27"/>
      <c r="G57" s="44"/>
      <c r="N57" s="12"/>
    </row>
    <row r="58" spans="1:14">
      <c r="A58" s="5"/>
      <c r="B58" s="109" t="s">
        <v>44</v>
      </c>
      <c r="C58" s="110"/>
      <c r="D58" s="110"/>
      <c r="E58" s="110"/>
      <c r="F58" s="110"/>
      <c r="G58" s="110"/>
      <c r="I58" s="111" t="s">
        <v>45</v>
      </c>
      <c r="J58" s="111"/>
      <c r="K58" s="111"/>
      <c r="L58" s="111"/>
      <c r="M58" s="111"/>
      <c r="N58" s="112"/>
    </row>
    <row r="59" spans="1:14" ht="1.5" customHeight="1">
      <c r="A59" s="5"/>
      <c r="B59" s="85"/>
      <c r="C59" s="86"/>
      <c r="D59" s="86"/>
      <c r="E59" s="86"/>
      <c r="F59" s="86"/>
      <c r="G59" s="86"/>
      <c r="I59" s="86"/>
      <c r="J59" s="86"/>
      <c r="K59" s="86"/>
      <c r="L59" s="86"/>
      <c r="M59" s="86"/>
      <c r="N59" s="89"/>
    </row>
    <row r="60" spans="1:14" ht="11.25" hidden="1" customHeight="1">
      <c r="A60" s="5"/>
      <c r="B60" s="92"/>
      <c r="C60" s="93"/>
      <c r="D60" s="93"/>
      <c r="E60" s="93"/>
      <c r="F60" s="93"/>
      <c r="G60" s="93"/>
      <c r="N60" s="12"/>
    </row>
    <row r="61" spans="1:14" ht="16.5" customHeight="1">
      <c r="A61" s="5"/>
      <c r="B61" s="96" t="s">
        <v>46</v>
      </c>
      <c r="C61" s="97"/>
      <c r="D61" s="97"/>
      <c r="E61" s="97"/>
      <c r="F61" s="97"/>
      <c r="G61" s="97"/>
      <c r="I61" s="97" t="s">
        <v>117</v>
      </c>
      <c r="J61" s="97"/>
      <c r="K61" s="97"/>
      <c r="L61" s="97"/>
      <c r="M61" s="97"/>
      <c r="N61" s="98"/>
    </row>
    <row r="62" spans="1:14">
      <c r="A62" s="5"/>
      <c r="B62" s="92" t="s">
        <v>48</v>
      </c>
      <c r="C62" s="93"/>
      <c r="D62" s="93"/>
      <c r="E62" s="93"/>
      <c r="F62" s="93"/>
      <c r="G62" s="93"/>
      <c r="I62" s="99" t="s">
        <v>48</v>
      </c>
      <c r="J62" s="99"/>
      <c r="K62" s="99"/>
      <c r="L62" s="99"/>
      <c r="M62" s="99"/>
      <c r="N62" s="100"/>
    </row>
    <row r="63" spans="1:14" ht="26.25" customHeight="1">
      <c r="A63" s="5"/>
      <c r="B63" s="101" t="s">
        <v>49</v>
      </c>
      <c r="C63" s="102"/>
      <c r="D63" s="102"/>
      <c r="E63" s="102"/>
      <c r="F63" s="102"/>
      <c r="G63" s="102"/>
      <c r="I63" s="102" t="s">
        <v>118</v>
      </c>
      <c r="J63" s="102"/>
      <c r="K63" s="102"/>
      <c r="L63" s="102"/>
      <c r="M63" s="102"/>
      <c r="N63" s="103"/>
    </row>
    <row r="64" spans="1:14" ht="2.25" customHeight="1">
      <c r="A64" s="5"/>
      <c r="B64" s="92" t="s">
        <v>51</v>
      </c>
      <c r="C64" s="93"/>
      <c r="D64" s="93"/>
      <c r="E64" s="93"/>
      <c r="F64" s="93"/>
      <c r="G64" s="93"/>
      <c r="I64" s="94" t="s">
        <v>52</v>
      </c>
      <c r="J64" s="94"/>
      <c r="K64" s="94"/>
      <c r="L64" s="94"/>
      <c r="M64" s="94"/>
      <c r="N64" s="95"/>
    </row>
    <row r="65" spans="1:14" ht="0.75" hidden="1" customHeight="1">
      <c r="A65" s="5"/>
      <c r="B65" s="5"/>
      <c r="N65" s="12"/>
    </row>
    <row r="66" spans="1:14" ht="14.25" customHeight="1" thickBot="1">
      <c r="A66" s="45"/>
      <c r="B66" s="45"/>
      <c r="C66" s="46"/>
      <c r="D66" s="46"/>
      <c r="E66" s="46"/>
      <c r="F66" s="46"/>
      <c r="G66" s="46"/>
      <c r="H66" s="46"/>
      <c r="I66" s="46" t="s">
        <v>53</v>
      </c>
      <c r="J66" s="46">
        <v>7862</v>
      </c>
      <c r="K66" s="46"/>
      <c r="L66" s="47"/>
      <c r="M66" s="47"/>
      <c r="N66" s="48"/>
    </row>
    <row r="67" spans="1:14" ht="36" customHeight="1">
      <c r="N67" s="4" t="s">
        <v>54</v>
      </c>
    </row>
    <row r="487" spans="4:4">
      <c r="D487" s="49" t="s">
        <v>55</v>
      </c>
    </row>
  </sheetData>
  <mergeCells count="92">
    <mergeCell ref="B11:C11"/>
    <mergeCell ref="D11:N11"/>
    <mergeCell ref="M2:N2"/>
    <mergeCell ref="L3:M3"/>
    <mergeCell ref="L8:M8"/>
    <mergeCell ref="K9:L9"/>
    <mergeCell ref="M9:N9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M45:N45"/>
    <mergeCell ref="F46:G46"/>
    <mergeCell ref="K46:L46"/>
    <mergeCell ref="M46:N46"/>
    <mergeCell ref="F47:G47"/>
    <mergeCell ref="K47:L47"/>
    <mergeCell ref="M47:N47"/>
    <mergeCell ref="F48:G48"/>
    <mergeCell ref="M48:N48"/>
    <mergeCell ref="F49:G49"/>
    <mergeCell ref="M49:N49"/>
    <mergeCell ref="B58:G58"/>
    <mergeCell ref="I58:N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B451C-F69E-4F53-AED2-03FF26611884}">
  <sheetPr>
    <pageSetUpPr fitToPage="1"/>
  </sheetPr>
  <dimension ref="A1:S487"/>
  <sheetViews>
    <sheetView topLeftCell="A37" zoomScale="120" zoomScaleNormal="120" workbookViewId="0">
      <selection activeCell="I64" sqref="I64:N64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33">
        <v>7</v>
      </c>
      <c r="N2" s="135"/>
    </row>
    <row r="3" spans="1:19">
      <c r="A3" s="5"/>
      <c r="B3" s="5"/>
      <c r="L3" s="110" t="s">
        <v>1</v>
      </c>
      <c r="M3" s="149"/>
      <c r="N3" s="8">
        <v>7862</v>
      </c>
    </row>
    <row r="4" spans="1:19">
      <c r="A4" s="5"/>
      <c r="B4" s="5"/>
      <c r="L4" s="59"/>
      <c r="M4" s="59"/>
      <c r="N4" s="9" t="s">
        <v>2</v>
      </c>
    </row>
    <row r="5" spans="1:19">
      <c r="A5" s="5"/>
      <c r="B5" s="5"/>
      <c r="G5" s="10"/>
      <c r="L5" s="59"/>
      <c r="M5" s="59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21</v>
      </c>
      <c r="K8" s="58" t="s">
        <v>5</v>
      </c>
      <c r="L8" s="97" t="s">
        <v>56</v>
      </c>
      <c r="M8" s="97"/>
      <c r="N8" s="12">
        <v>2023</v>
      </c>
    </row>
    <row r="9" spans="1:19" ht="15" customHeight="1">
      <c r="A9" s="5"/>
      <c r="B9" s="5"/>
      <c r="K9" s="93" t="s">
        <v>6</v>
      </c>
      <c r="L9" s="93"/>
      <c r="M9" s="150">
        <f>M47</f>
        <v>3423.42</v>
      </c>
      <c r="N9" s="151"/>
    </row>
    <row r="10" spans="1:19" ht="13.5" customHeight="1">
      <c r="A10" s="5"/>
      <c r="B10" s="5" t="s">
        <v>7</v>
      </c>
      <c r="N10" s="12"/>
    </row>
    <row r="11" spans="1:19" ht="11.25" customHeight="1">
      <c r="A11" s="62"/>
      <c r="B11" s="152">
        <f>$M$9</f>
        <v>3423.42</v>
      </c>
      <c r="C11" s="153"/>
      <c r="D11" s="154" t="s">
        <v>90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41" t="s">
        <v>78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</row>
    <row r="14" spans="1:19" ht="11.25" customHeight="1">
      <c r="A14" s="5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9" ht="11.25" customHeight="1">
      <c r="A15" s="5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S15" s="4" t="s">
        <v>9</v>
      </c>
    </row>
    <row r="16" spans="1:19" ht="11.25" customHeight="1">
      <c r="A16" s="5"/>
      <c r="B16" s="5"/>
      <c r="E16" s="16">
        <v>23</v>
      </c>
      <c r="F16" s="58" t="s">
        <v>5</v>
      </c>
      <c r="G16" s="144" t="s">
        <v>57</v>
      </c>
      <c r="H16" s="97"/>
      <c r="I16" s="58" t="s">
        <v>10</v>
      </c>
      <c r="J16" s="16">
        <v>24</v>
      </c>
      <c r="K16" s="58" t="s">
        <v>11</v>
      </c>
      <c r="L16" s="144" t="s">
        <v>56</v>
      </c>
      <c r="M16" s="97"/>
      <c r="N16" s="12">
        <v>2023</v>
      </c>
    </row>
    <row r="17" spans="1:14" ht="12" customHeight="1" thickBot="1">
      <c r="A17" s="5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  <row r="18" spans="1:14" ht="12" customHeight="1" thickBot="1">
      <c r="A18" s="5"/>
      <c r="B18" s="92" t="s">
        <v>12</v>
      </c>
      <c r="C18" s="145"/>
      <c r="D18" s="19" t="s">
        <v>13</v>
      </c>
      <c r="E18" s="146" t="s">
        <v>14</v>
      </c>
      <c r="F18" s="147"/>
      <c r="G18" s="148"/>
      <c r="H18" s="19"/>
      <c r="I18" s="146" t="s">
        <v>15</v>
      </c>
      <c r="J18" s="148"/>
      <c r="K18" s="19"/>
      <c r="L18" s="146" t="s">
        <v>16</v>
      </c>
      <c r="M18" s="148"/>
      <c r="N18" s="19"/>
    </row>
    <row r="19" spans="1:14">
      <c r="A19" s="5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</row>
    <row r="20" spans="1:14" ht="12.75" customHeight="1">
      <c r="A20" s="5"/>
      <c r="B20" s="130"/>
      <c r="C20" s="131"/>
      <c r="D20" s="131"/>
      <c r="E20" s="132"/>
      <c r="F20" s="133"/>
      <c r="G20" s="119"/>
      <c r="H20" s="119"/>
      <c r="I20" s="134"/>
      <c r="J20" s="133"/>
      <c r="K20" s="134"/>
      <c r="L20" s="133"/>
      <c r="M20" s="119"/>
      <c r="N20" s="135"/>
    </row>
    <row r="21" spans="1:14">
      <c r="A21" s="5"/>
      <c r="B21" s="136" t="s">
        <v>17</v>
      </c>
      <c r="C21" s="137"/>
      <c r="D21" s="137"/>
      <c r="E21" s="138"/>
      <c r="F21" s="139" t="s">
        <v>18</v>
      </c>
      <c r="G21" s="137"/>
      <c r="H21" s="137"/>
      <c r="I21" s="138"/>
      <c r="J21" s="139" t="s">
        <v>19</v>
      </c>
      <c r="K21" s="138"/>
      <c r="L21" s="139" t="s">
        <v>20</v>
      </c>
      <c r="M21" s="137"/>
      <c r="N21" s="140"/>
    </row>
    <row r="22" spans="1:14">
      <c r="A22" s="5"/>
      <c r="B22" s="21" t="s">
        <v>21</v>
      </c>
      <c r="E22" s="10"/>
      <c r="N22" s="12"/>
    </row>
    <row r="23" spans="1:14">
      <c r="A23" s="5"/>
      <c r="B23" s="5"/>
      <c r="C23" s="4" t="s">
        <v>22</v>
      </c>
      <c r="E23" s="58"/>
      <c r="F23" s="97" t="s">
        <v>23</v>
      </c>
      <c r="G23" s="97"/>
      <c r="J23" s="10"/>
      <c r="N23" s="12"/>
    </row>
    <row r="24" spans="1:14">
      <c r="A24" s="5"/>
      <c r="B24" s="5" t="s">
        <v>24</v>
      </c>
      <c r="D24" s="22">
        <v>1</v>
      </c>
      <c r="E24" s="58" t="s">
        <v>25</v>
      </c>
      <c r="F24" s="123">
        <v>2282.2800000000002</v>
      </c>
      <c r="G24" s="124"/>
      <c r="H24" s="4" t="s">
        <v>26</v>
      </c>
      <c r="J24" s="23"/>
      <c r="M24" s="121"/>
      <c r="N24" s="122"/>
    </row>
    <row r="25" spans="1:14">
      <c r="A25" s="5"/>
      <c r="B25" s="5" t="s">
        <v>24</v>
      </c>
      <c r="D25" s="22">
        <v>1</v>
      </c>
      <c r="E25" s="58" t="s">
        <v>25</v>
      </c>
      <c r="F25" s="125">
        <v>1141.1400000000001</v>
      </c>
      <c r="G25" s="125"/>
      <c r="H25" s="4" t="s">
        <v>27</v>
      </c>
      <c r="J25" s="10"/>
      <c r="M25" s="121"/>
      <c r="N25" s="122"/>
    </row>
    <row r="26" spans="1:14">
      <c r="A26" s="5"/>
      <c r="B26" s="21" t="s">
        <v>28</v>
      </c>
      <c r="D26" s="24"/>
      <c r="E26" s="58"/>
      <c r="F26" s="126"/>
      <c r="G26" s="126"/>
      <c r="M26" s="121"/>
      <c r="N26" s="122"/>
    </row>
    <row r="27" spans="1:14">
      <c r="A27" s="5"/>
      <c r="B27" s="5" t="s">
        <v>5</v>
      </c>
      <c r="C27" s="97" t="s">
        <v>29</v>
      </c>
      <c r="D27" s="97"/>
      <c r="E27" s="97"/>
      <c r="F27" s="58" t="s">
        <v>25</v>
      </c>
      <c r="G27" s="97" t="s">
        <v>79</v>
      </c>
      <c r="H27" s="97"/>
      <c r="I27" s="97"/>
      <c r="J27" s="25">
        <v>0</v>
      </c>
      <c r="K27" s="4" t="s">
        <v>30</v>
      </c>
      <c r="M27" s="121"/>
      <c r="N27" s="122"/>
    </row>
    <row r="28" spans="1:14">
      <c r="A28" s="5"/>
      <c r="B28" s="5" t="s">
        <v>5</v>
      </c>
      <c r="C28" s="97" t="s">
        <v>62</v>
      </c>
      <c r="D28" s="97"/>
      <c r="E28" s="97"/>
      <c r="F28" s="58" t="s">
        <v>25</v>
      </c>
      <c r="G28" s="97" t="s">
        <v>63</v>
      </c>
      <c r="H28" s="97"/>
      <c r="I28" s="97"/>
      <c r="J28" s="25">
        <v>0</v>
      </c>
      <c r="K28" s="4" t="s">
        <v>30</v>
      </c>
      <c r="N28" s="26"/>
    </row>
    <row r="29" spans="1:14">
      <c r="A29" s="5"/>
      <c r="B29" s="5" t="s">
        <v>5</v>
      </c>
      <c r="C29" s="97" t="s">
        <v>64</v>
      </c>
      <c r="D29" s="97"/>
      <c r="E29" s="97"/>
      <c r="F29" s="58" t="s">
        <v>25</v>
      </c>
      <c r="G29" s="97" t="s">
        <v>65</v>
      </c>
      <c r="H29" s="97"/>
      <c r="I29" s="97"/>
      <c r="J29" s="25">
        <v>0</v>
      </c>
      <c r="K29" s="4" t="s">
        <v>30</v>
      </c>
      <c r="N29" s="12"/>
    </row>
    <row r="30" spans="1:14">
      <c r="A30" s="5"/>
      <c r="B30" s="5" t="s">
        <v>5</v>
      </c>
      <c r="C30" s="97"/>
      <c r="D30" s="97"/>
      <c r="E30" s="97"/>
      <c r="F30" s="58" t="s">
        <v>25</v>
      </c>
      <c r="G30" s="97"/>
      <c r="H30" s="97"/>
      <c r="I30" s="97"/>
      <c r="J30" s="25"/>
      <c r="K30" s="4" t="s">
        <v>30</v>
      </c>
      <c r="N30" s="12"/>
    </row>
    <row r="31" spans="1:14" ht="11.25" customHeight="1">
      <c r="A31" s="5"/>
      <c r="B31" s="5" t="s">
        <v>5</v>
      </c>
      <c r="C31" s="97"/>
      <c r="D31" s="97"/>
      <c r="E31" s="97"/>
      <c r="F31" s="58" t="s">
        <v>25</v>
      </c>
      <c r="G31" s="97"/>
      <c r="H31" s="97"/>
      <c r="I31" s="97"/>
      <c r="J31" s="25"/>
      <c r="K31" s="4" t="s">
        <v>30</v>
      </c>
      <c r="N31" s="12"/>
    </row>
    <row r="32" spans="1:14">
      <c r="A32" s="5"/>
      <c r="B32" s="5" t="s">
        <v>5</v>
      </c>
      <c r="C32" s="97"/>
      <c r="D32" s="97"/>
      <c r="E32" s="97"/>
      <c r="F32" s="58" t="s">
        <v>25</v>
      </c>
      <c r="G32" s="97"/>
      <c r="H32" s="97"/>
      <c r="I32" s="97"/>
      <c r="J32" s="25"/>
      <c r="K32" s="4" t="s">
        <v>30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58" t="s">
        <v>25</v>
      </c>
      <c r="G33" s="119"/>
      <c r="H33" s="119"/>
      <c r="I33" s="119"/>
      <c r="J33" s="25"/>
      <c r="K33" s="4" t="s">
        <v>30</v>
      </c>
      <c r="N33" s="12"/>
    </row>
    <row r="34" spans="1:15">
      <c r="A34" s="5"/>
      <c r="B34" s="5" t="s">
        <v>5</v>
      </c>
      <c r="C34" s="97"/>
      <c r="D34" s="97"/>
      <c r="E34" s="97"/>
      <c r="F34" s="58" t="s">
        <v>25</v>
      </c>
      <c r="G34" s="97"/>
      <c r="H34" s="97"/>
      <c r="I34" s="97"/>
      <c r="J34" s="25"/>
      <c r="K34" s="4" t="s">
        <v>30</v>
      </c>
      <c r="N34" s="12"/>
    </row>
    <row r="35" spans="1:15">
      <c r="A35" s="5"/>
      <c r="B35" s="5"/>
      <c r="C35" s="119"/>
      <c r="D35" s="119"/>
      <c r="E35" s="119"/>
      <c r="F35" s="58" t="s">
        <v>25</v>
      </c>
      <c r="G35" s="119"/>
      <c r="H35" s="119"/>
      <c r="I35" s="119"/>
      <c r="J35" s="27"/>
      <c r="K35" s="4" t="s">
        <v>30</v>
      </c>
      <c r="N35" s="12"/>
    </row>
    <row r="36" spans="1:15">
      <c r="A36" s="5"/>
      <c r="B36" s="5"/>
      <c r="C36" s="119"/>
      <c r="D36" s="119"/>
      <c r="E36" s="119"/>
      <c r="F36" s="58" t="s">
        <v>25</v>
      </c>
      <c r="G36" s="119"/>
      <c r="H36" s="119"/>
      <c r="I36" s="119"/>
      <c r="J36" s="27"/>
      <c r="K36" s="4" t="s">
        <v>30</v>
      </c>
      <c r="N36" s="12"/>
    </row>
    <row r="37" spans="1:15">
      <c r="A37" s="5"/>
      <c r="B37" s="5"/>
      <c r="C37" s="119"/>
      <c r="D37" s="119"/>
      <c r="E37" s="119"/>
      <c r="F37" s="58" t="s">
        <v>25</v>
      </c>
      <c r="G37" s="119"/>
      <c r="H37" s="119"/>
      <c r="I37" s="119"/>
      <c r="J37" s="27"/>
      <c r="K37" s="4" t="s">
        <v>30</v>
      </c>
      <c r="N37" s="12"/>
    </row>
    <row r="38" spans="1:15">
      <c r="A38" s="5"/>
      <c r="B38" s="5"/>
      <c r="C38" s="119"/>
      <c r="D38" s="119"/>
      <c r="E38" s="119"/>
      <c r="F38" s="58" t="s">
        <v>25</v>
      </c>
      <c r="G38" s="119"/>
      <c r="H38" s="119"/>
      <c r="I38" s="119"/>
      <c r="J38" s="27"/>
      <c r="K38" s="4" t="s">
        <v>30</v>
      </c>
      <c r="N38" s="12"/>
    </row>
    <row r="39" spans="1:15">
      <c r="A39" s="5"/>
      <c r="B39" s="5"/>
      <c r="C39" s="119"/>
      <c r="D39" s="119"/>
      <c r="E39" s="119"/>
      <c r="F39" s="58" t="s">
        <v>25</v>
      </c>
      <c r="G39" s="119"/>
      <c r="H39" s="119"/>
      <c r="I39" s="119"/>
      <c r="J39" s="27"/>
      <c r="K39" s="4" t="s">
        <v>30</v>
      </c>
      <c r="N39" s="12"/>
    </row>
    <row r="40" spans="1:15" ht="22.5">
      <c r="A40" s="5"/>
      <c r="B40" s="5"/>
      <c r="C40" s="6"/>
      <c r="F40" s="58"/>
      <c r="G40" s="120" t="s">
        <v>31</v>
      </c>
      <c r="H40" s="120"/>
      <c r="I40" s="120"/>
      <c r="J40" s="28">
        <f>SUM(J27:J39)</f>
        <v>0</v>
      </c>
      <c r="K40" s="63"/>
      <c r="L40" s="60" t="s">
        <v>32</v>
      </c>
      <c r="M40" s="105">
        <f>(D24*F24)+(D25*F25)</f>
        <v>3423.42</v>
      </c>
      <c r="N40" s="106"/>
    </row>
    <row r="41" spans="1:15" ht="11.25" customHeight="1">
      <c r="A41" s="5"/>
      <c r="B41" s="5"/>
      <c r="C41" s="6"/>
      <c r="F41" s="58"/>
      <c r="G41" s="93" t="s">
        <v>33</v>
      </c>
      <c r="H41" s="93"/>
      <c r="I41" s="93"/>
      <c r="J41" s="59">
        <v>9.5</v>
      </c>
      <c r="K41" s="113" t="s">
        <v>34</v>
      </c>
      <c r="L41" s="116"/>
      <c r="M41" s="117" t="s">
        <v>35</v>
      </c>
      <c r="N41" s="118"/>
    </row>
    <row r="42" spans="1:15" ht="10.5" customHeight="1">
      <c r="A42" s="5"/>
      <c r="B42" s="5"/>
      <c r="C42" s="6"/>
      <c r="F42" s="58"/>
      <c r="G42" s="93" t="s">
        <v>36</v>
      </c>
      <c r="H42" s="93"/>
      <c r="I42" s="93"/>
      <c r="J42" s="30">
        <f>J40/J41</f>
        <v>0</v>
      </c>
      <c r="K42" s="113" t="s">
        <v>37</v>
      </c>
      <c r="L42" s="116"/>
      <c r="M42" s="117">
        <v>0</v>
      </c>
      <c r="N42" s="118"/>
    </row>
    <row r="43" spans="1:15" ht="15" customHeight="1">
      <c r="A43" s="5"/>
      <c r="B43" s="5"/>
      <c r="C43" s="6"/>
      <c r="F43" s="58"/>
      <c r="G43" s="93" t="s">
        <v>38</v>
      </c>
      <c r="H43" s="93"/>
      <c r="I43" s="93"/>
      <c r="J43" s="31">
        <v>22</v>
      </c>
      <c r="K43" s="63"/>
      <c r="L43" s="32" t="s">
        <v>28</v>
      </c>
      <c r="M43" s="114">
        <f>J42*J43</f>
        <v>0</v>
      </c>
      <c r="N43" s="115"/>
    </row>
    <row r="44" spans="1:15" ht="11.25" customHeight="1">
      <c r="A44" s="5"/>
      <c r="B44" s="5"/>
      <c r="C44" s="6"/>
      <c r="F44" s="58"/>
      <c r="G44" s="58"/>
      <c r="I44" s="59"/>
      <c r="K44" s="113" t="s">
        <v>39</v>
      </c>
      <c r="L44" s="113"/>
      <c r="M44" s="105">
        <v>0</v>
      </c>
      <c r="N44" s="106"/>
    </row>
    <row r="45" spans="1:15">
      <c r="A45" s="5"/>
      <c r="B45" s="5"/>
      <c r="C45" s="6"/>
      <c r="F45" s="58"/>
      <c r="G45" s="58"/>
      <c r="H45" s="59"/>
      <c r="I45" s="59"/>
      <c r="J45" s="32"/>
      <c r="K45" s="32"/>
      <c r="L45" s="32" t="s">
        <v>40</v>
      </c>
      <c r="M45" s="105">
        <v>0</v>
      </c>
      <c r="N45" s="106"/>
    </row>
    <row r="46" spans="1:15">
      <c r="A46" s="5"/>
      <c r="B46" s="5"/>
      <c r="E46" s="63"/>
      <c r="F46" s="104"/>
      <c r="G46" s="104"/>
      <c r="H46" s="32"/>
      <c r="I46" s="32"/>
      <c r="J46" s="10"/>
      <c r="K46" s="113" t="s">
        <v>41</v>
      </c>
      <c r="L46" s="113" t="s">
        <v>41</v>
      </c>
      <c r="M46" s="105">
        <v>0</v>
      </c>
      <c r="N46" s="106"/>
      <c r="O46" s="33"/>
    </row>
    <row r="47" spans="1:15">
      <c r="A47" s="5"/>
      <c r="B47" s="5"/>
      <c r="E47" s="63"/>
      <c r="F47" s="104"/>
      <c r="G47" s="104"/>
      <c r="H47" s="32"/>
      <c r="I47" s="32"/>
      <c r="J47" s="32"/>
      <c r="K47" s="113" t="s">
        <v>42</v>
      </c>
      <c r="L47" s="113"/>
      <c r="M47" s="114">
        <f>SUM(M40:N46)</f>
        <v>3423.42</v>
      </c>
      <c r="N47" s="115"/>
    </row>
    <row r="48" spans="1:15">
      <c r="A48" s="5"/>
      <c r="B48" s="5"/>
      <c r="E48" s="63"/>
      <c r="F48" s="104"/>
      <c r="G48" s="104"/>
      <c r="H48" s="32"/>
      <c r="I48" s="32"/>
      <c r="J48" s="32"/>
      <c r="M48" s="105"/>
      <c r="N48" s="106"/>
    </row>
    <row r="49" spans="1:14">
      <c r="A49" s="5"/>
      <c r="B49" s="5"/>
      <c r="C49" s="10"/>
      <c r="E49" s="63"/>
      <c r="F49" s="104"/>
      <c r="G49" s="104"/>
      <c r="H49" s="32"/>
      <c r="I49" s="32"/>
      <c r="J49" s="32"/>
      <c r="M49" s="107"/>
      <c r="N49" s="108"/>
    </row>
    <row r="50" spans="1:14">
      <c r="A50" s="5"/>
      <c r="B50" s="34" t="s">
        <v>43</v>
      </c>
      <c r="C50" s="35"/>
      <c r="D50" s="35"/>
      <c r="E50" s="35"/>
      <c r="F50" s="35"/>
      <c r="G50" s="36"/>
      <c r="H50" s="32"/>
      <c r="I50" s="32"/>
      <c r="J50" s="32"/>
      <c r="L50" s="63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2"/>
      <c r="C55" s="27"/>
      <c r="D55" s="27"/>
      <c r="E55" s="27"/>
      <c r="F55" s="27"/>
      <c r="G55" s="44"/>
      <c r="N55" s="12"/>
    </row>
    <row r="56" spans="1:14">
      <c r="A56" s="5"/>
      <c r="B56" s="42"/>
      <c r="C56" s="27"/>
      <c r="D56" s="27"/>
      <c r="E56" s="27"/>
      <c r="F56" s="27"/>
      <c r="G56" s="44"/>
      <c r="N56" s="12"/>
    </row>
    <row r="57" spans="1:14">
      <c r="A57" s="5"/>
      <c r="B57" s="42"/>
      <c r="C57" s="27"/>
      <c r="D57" s="27"/>
      <c r="E57" s="27"/>
      <c r="F57" s="27"/>
      <c r="G57" s="44"/>
      <c r="N57" s="12"/>
    </row>
    <row r="58" spans="1:14">
      <c r="A58" s="5"/>
      <c r="B58" s="109" t="s">
        <v>44</v>
      </c>
      <c r="C58" s="110"/>
      <c r="D58" s="110"/>
      <c r="E58" s="110"/>
      <c r="F58" s="110"/>
      <c r="G58" s="110"/>
      <c r="I58" s="111" t="s">
        <v>45</v>
      </c>
      <c r="J58" s="111"/>
      <c r="K58" s="111"/>
      <c r="L58" s="111"/>
      <c r="M58" s="111"/>
      <c r="N58" s="112"/>
    </row>
    <row r="59" spans="1:14" ht="1.5" customHeight="1">
      <c r="A59" s="5"/>
      <c r="B59" s="57"/>
      <c r="C59" s="58"/>
      <c r="D59" s="58"/>
      <c r="E59" s="58"/>
      <c r="F59" s="58"/>
      <c r="G59" s="58"/>
      <c r="I59" s="58"/>
      <c r="J59" s="58"/>
      <c r="K59" s="58"/>
      <c r="L59" s="58"/>
      <c r="M59" s="58"/>
      <c r="N59" s="61"/>
    </row>
    <row r="60" spans="1:14" ht="11.25" hidden="1" customHeight="1">
      <c r="A60" s="5"/>
      <c r="B60" s="92"/>
      <c r="C60" s="93"/>
      <c r="D60" s="93"/>
      <c r="E60" s="93"/>
      <c r="F60" s="93"/>
      <c r="G60" s="93"/>
      <c r="N60" s="12"/>
    </row>
    <row r="61" spans="1:14" ht="16.5" customHeight="1">
      <c r="A61" s="5"/>
      <c r="B61" s="96" t="s">
        <v>46</v>
      </c>
      <c r="C61" s="97"/>
      <c r="D61" s="97"/>
      <c r="E61" s="97"/>
      <c r="F61" s="97"/>
      <c r="G61" s="97"/>
      <c r="I61" s="97" t="s">
        <v>88</v>
      </c>
      <c r="J61" s="97"/>
      <c r="K61" s="97"/>
      <c r="L61" s="97"/>
      <c r="M61" s="97"/>
      <c r="N61" s="98"/>
    </row>
    <row r="62" spans="1:14">
      <c r="A62" s="5"/>
      <c r="B62" s="92" t="s">
        <v>48</v>
      </c>
      <c r="C62" s="93"/>
      <c r="D62" s="93"/>
      <c r="E62" s="93"/>
      <c r="F62" s="93"/>
      <c r="G62" s="93"/>
      <c r="I62" s="99" t="s">
        <v>48</v>
      </c>
      <c r="J62" s="99"/>
      <c r="K62" s="99"/>
      <c r="L62" s="99"/>
      <c r="M62" s="99"/>
      <c r="N62" s="100"/>
    </row>
    <row r="63" spans="1:14" ht="26.25" customHeight="1">
      <c r="A63" s="5"/>
      <c r="B63" s="101" t="s">
        <v>49</v>
      </c>
      <c r="C63" s="102"/>
      <c r="D63" s="102"/>
      <c r="E63" s="102"/>
      <c r="F63" s="102"/>
      <c r="G63" s="102"/>
      <c r="I63" s="102" t="s">
        <v>92</v>
      </c>
      <c r="J63" s="102"/>
      <c r="K63" s="102"/>
      <c r="L63" s="102"/>
      <c r="M63" s="102"/>
      <c r="N63" s="103"/>
    </row>
    <row r="64" spans="1:14" ht="2.25" customHeight="1">
      <c r="A64" s="5"/>
      <c r="B64" s="92" t="s">
        <v>51</v>
      </c>
      <c r="C64" s="93"/>
      <c r="D64" s="93"/>
      <c r="E64" s="93"/>
      <c r="F64" s="93"/>
      <c r="G64" s="93"/>
      <c r="I64" s="94" t="s">
        <v>52</v>
      </c>
      <c r="J64" s="94"/>
      <c r="K64" s="94"/>
      <c r="L64" s="94"/>
      <c r="M64" s="94"/>
      <c r="N64" s="95"/>
    </row>
    <row r="65" spans="1:14" ht="0.75" hidden="1" customHeight="1">
      <c r="A65" s="5"/>
      <c r="B65" s="5"/>
      <c r="N65" s="12"/>
    </row>
    <row r="66" spans="1:14" ht="14.25" customHeight="1" thickBot="1">
      <c r="A66" s="45"/>
      <c r="B66" s="45"/>
      <c r="C66" s="46"/>
      <c r="D66" s="46"/>
      <c r="E66" s="46"/>
      <c r="F66" s="46"/>
      <c r="G66" s="46"/>
      <c r="H66" s="46"/>
      <c r="I66" s="46" t="s">
        <v>53</v>
      </c>
      <c r="J66" s="46">
        <v>7862</v>
      </c>
      <c r="K66" s="46"/>
      <c r="L66" s="47"/>
      <c r="M66" s="47"/>
      <c r="N66" s="48"/>
    </row>
    <row r="67" spans="1:14" ht="36" customHeight="1">
      <c r="N67" s="4" t="s">
        <v>54</v>
      </c>
    </row>
    <row r="487" spans="4:4">
      <c r="D487" s="49" t="s">
        <v>55</v>
      </c>
    </row>
  </sheetData>
  <mergeCells count="92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M45:N45"/>
    <mergeCell ref="F46:G46"/>
    <mergeCell ref="K46:L46"/>
    <mergeCell ref="M46:N46"/>
    <mergeCell ref="F47:G47"/>
    <mergeCell ref="K47:L47"/>
    <mergeCell ref="M47:N47"/>
    <mergeCell ref="F48:G48"/>
    <mergeCell ref="M48:N48"/>
    <mergeCell ref="F49:G49"/>
    <mergeCell ref="M49:N49"/>
    <mergeCell ref="B58:G58"/>
    <mergeCell ref="I58:N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C1426-188C-499B-A54E-684A4DEEA9CB}">
  <sheetPr>
    <pageSetUpPr fitToPage="1"/>
  </sheetPr>
  <dimension ref="A1:S487"/>
  <sheetViews>
    <sheetView topLeftCell="A31" zoomScale="120" zoomScaleNormal="120" workbookViewId="0">
      <selection activeCell="I68" sqref="I6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33">
        <v>6</v>
      </c>
      <c r="N2" s="135"/>
    </row>
    <row r="3" spans="1:19">
      <c r="A3" s="5"/>
      <c r="B3" s="5"/>
      <c r="L3" s="110" t="s">
        <v>1</v>
      </c>
      <c r="M3" s="149"/>
      <c r="N3" s="8">
        <v>7862</v>
      </c>
    </row>
    <row r="4" spans="1:19">
      <c r="A4" s="5"/>
      <c r="B4" s="5"/>
      <c r="L4" s="59"/>
      <c r="M4" s="59"/>
      <c r="N4" s="9" t="s">
        <v>2</v>
      </c>
    </row>
    <row r="5" spans="1:19">
      <c r="A5" s="5"/>
      <c r="B5" s="5"/>
      <c r="G5" s="10"/>
      <c r="L5" s="59"/>
      <c r="M5" s="59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21</v>
      </c>
      <c r="K8" s="58" t="s">
        <v>5</v>
      </c>
      <c r="L8" s="97" t="s">
        <v>56</v>
      </c>
      <c r="M8" s="97"/>
      <c r="N8" s="12">
        <v>2023</v>
      </c>
    </row>
    <row r="9" spans="1:19" ht="15" customHeight="1">
      <c r="A9" s="5"/>
      <c r="B9" s="5"/>
      <c r="K9" s="93" t="s">
        <v>6</v>
      </c>
      <c r="L9" s="93"/>
      <c r="M9" s="150">
        <f>M47</f>
        <v>6957.9652631578938</v>
      </c>
      <c r="N9" s="151"/>
    </row>
    <row r="10" spans="1:19" ht="13.5" customHeight="1">
      <c r="A10" s="5"/>
      <c r="B10" s="5" t="s">
        <v>7</v>
      </c>
      <c r="N10" s="12"/>
    </row>
    <row r="11" spans="1:19" ht="11.25" customHeight="1">
      <c r="A11" s="62"/>
      <c r="B11" s="152">
        <f>$M$9</f>
        <v>6957.9652631578938</v>
      </c>
      <c r="C11" s="153"/>
      <c r="D11" s="154" t="s">
        <v>89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8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41" t="s">
        <v>78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</row>
    <row r="14" spans="1:19" ht="11.25" customHeight="1">
      <c r="A14" s="5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9" ht="11.25" customHeight="1">
      <c r="A15" s="5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S15" s="4" t="s">
        <v>9</v>
      </c>
    </row>
    <row r="16" spans="1:19" ht="11.25" customHeight="1">
      <c r="A16" s="5"/>
      <c r="B16" s="5"/>
      <c r="E16" s="16">
        <v>23</v>
      </c>
      <c r="F16" s="58" t="s">
        <v>5</v>
      </c>
      <c r="G16" s="144" t="s">
        <v>57</v>
      </c>
      <c r="H16" s="97"/>
      <c r="I16" s="58" t="s">
        <v>10</v>
      </c>
      <c r="J16" s="16">
        <v>24</v>
      </c>
      <c r="K16" s="58" t="s">
        <v>11</v>
      </c>
      <c r="L16" s="144" t="s">
        <v>56</v>
      </c>
      <c r="M16" s="97"/>
      <c r="N16" s="12">
        <v>2023</v>
      </c>
    </row>
    <row r="17" spans="1:14" ht="12" customHeight="1" thickBot="1">
      <c r="A17" s="5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  <row r="18" spans="1:14" ht="12" customHeight="1" thickBot="1">
      <c r="A18" s="5"/>
      <c r="B18" s="92" t="s">
        <v>12</v>
      </c>
      <c r="C18" s="145"/>
      <c r="D18" s="19"/>
      <c r="E18" s="146" t="s">
        <v>14</v>
      </c>
      <c r="F18" s="147"/>
      <c r="G18" s="148"/>
      <c r="H18" s="19" t="s">
        <v>13</v>
      </c>
      <c r="I18" s="146" t="s">
        <v>15</v>
      </c>
      <c r="J18" s="148"/>
      <c r="K18" s="19"/>
      <c r="L18" s="146" t="s">
        <v>16</v>
      </c>
      <c r="M18" s="148"/>
      <c r="N18" s="19"/>
    </row>
    <row r="19" spans="1:14">
      <c r="A19" s="5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</row>
    <row r="20" spans="1:14" ht="12.75" customHeight="1">
      <c r="A20" s="5"/>
      <c r="B20" s="130"/>
      <c r="C20" s="131"/>
      <c r="D20" s="131"/>
      <c r="E20" s="132"/>
      <c r="F20" s="133"/>
      <c r="G20" s="119"/>
      <c r="H20" s="119"/>
      <c r="I20" s="134"/>
      <c r="J20" s="133"/>
      <c r="K20" s="134"/>
      <c r="L20" s="133"/>
      <c r="M20" s="119"/>
      <c r="N20" s="135"/>
    </row>
    <row r="21" spans="1:14">
      <c r="A21" s="5"/>
      <c r="B21" s="136" t="s">
        <v>17</v>
      </c>
      <c r="C21" s="137"/>
      <c r="D21" s="137"/>
      <c r="E21" s="138"/>
      <c r="F21" s="139" t="s">
        <v>18</v>
      </c>
      <c r="G21" s="137"/>
      <c r="H21" s="137"/>
      <c r="I21" s="138"/>
      <c r="J21" s="139" t="s">
        <v>19</v>
      </c>
      <c r="K21" s="138"/>
      <c r="L21" s="139" t="s">
        <v>20</v>
      </c>
      <c r="M21" s="137"/>
      <c r="N21" s="140"/>
    </row>
    <row r="22" spans="1:14">
      <c r="A22" s="5"/>
      <c r="B22" s="21" t="s">
        <v>21</v>
      </c>
      <c r="E22" s="10"/>
      <c r="N22" s="12"/>
    </row>
    <row r="23" spans="1:14">
      <c r="A23" s="5"/>
      <c r="B23" s="5"/>
      <c r="C23" s="4" t="s">
        <v>22</v>
      </c>
      <c r="E23" s="58"/>
      <c r="F23" s="97" t="s">
        <v>23</v>
      </c>
      <c r="G23" s="97"/>
      <c r="J23" s="10"/>
      <c r="N23" s="12"/>
    </row>
    <row r="24" spans="1:14">
      <c r="A24" s="5"/>
      <c r="B24" s="5" t="s">
        <v>24</v>
      </c>
      <c r="D24" s="22">
        <v>1</v>
      </c>
      <c r="E24" s="58" t="s">
        <v>25</v>
      </c>
      <c r="F24" s="123">
        <v>2697.24</v>
      </c>
      <c r="G24" s="124"/>
      <c r="H24" s="4" t="s">
        <v>26</v>
      </c>
      <c r="J24" s="23"/>
      <c r="M24" s="121"/>
      <c r="N24" s="122"/>
    </row>
    <row r="25" spans="1:14">
      <c r="A25" s="5"/>
      <c r="B25" s="5" t="s">
        <v>24</v>
      </c>
      <c r="D25" s="22">
        <v>1</v>
      </c>
      <c r="E25" s="58" t="s">
        <v>25</v>
      </c>
      <c r="F25" s="125">
        <v>1348.62</v>
      </c>
      <c r="G25" s="125"/>
      <c r="H25" s="4" t="s">
        <v>27</v>
      </c>
      <c r="J25" s="10"/>
      <c r="M25" s="121"/>
      <c r="N25" s="122"/>
    </row>
    <row r="26" spans="1:14">
      <c r="A26" s="5"/>
      <c r="B26" s="21" t="s">
        <v>28</v>
      </c>
      <c r="D26" s="24"/>
      <c r="E26" s="58"/>
      <c r="F26" s="126"/>
      <c r="G26" s="126"/>
      <c r="M26" s="121"/>
      <c r="N26" s="122"/>
    </row>
    <row r="27" spans="1:14">
      <c r="A27" s="5"/>
      <c r="B27" s="5" t="s">
        <v>5</v>
      </c>
      <c r="C27" s="97" t="s">
        <v>29</v>
      </c>
      <c r="D27" s="97"/>
      <c r="E27" s="97"/>
      <c r="F27" s="58" t="s">
        <v>25</v>
      </c>
      <c r="G27" s="97" t="s">
        <v>79</v>
      </c>
      <c r="H27" s="97"/>
      <c r="I27" s="97"/>
      <c r="J27" s="25">
        <v>435</v>
      </c>
      <c r="K27" s="4" t="s">
        <v>30</v>
      </c>
      <c r="M27" s="121"/>
      <c r="N27" s="122"/>
    </row>
    <row r="28" spans="1:14">
      <c r="A28" s="5"/>
      <c r="B28" s="5" t="s">
        <v>5</v>
      </c>
      <c r="C28" s="97" t="s">
        <v>62</v>
      </c>
      <c r="D28" s="97"/>
      <c r="E28" s="97"/>
      <c r="F28" s="58" t="s">
        <v>25</v>
      </c>
      <c r="G28" s="97" t="s">
        <v>63</v>
      </c>
      <c r="H28" s="97"/>
      <c r="I28" s="97"/>
      <c r="J28" s="25">
        <v>435</v>
      </c>
      <c r="K28" s="4" t="s">
        <v>30</v>
      </c>
      <c r="N28" s="26"/>
    </row>
    <row r="29" spans="1:14">
      <c r="A29" s="5"/>
      <c r="B29" s="5" t="s">
        <v>5</v>
      </c>
      <c r="C29" s="97" t="s">
        <v>64</v>
      </c>
      <c r="D29" s="97"/>
      <c r="E29" s="97"/>
      <c r="F29" s="58" t="s">
        <v>25</v>
      </c>
      <c r="G29" s="97" t="s">
        <v>65</v>
      </c>
      <c r="H29" s="97"/>
      <c r="I29" s="97"/>
      <c r="J29" s="25">
        <v>150</v>
      </c>
      <c r="K29" s="4" t="s">
        <v>30</v>
      </c>
      <c r="N29" s="12"/>
    </row>
    <row r="30" spans="1:14">
      <c r="A30" s="5"/>
      <c r="B30" s="5" t="s">
        <v>5</v>
      </c>
      <c r="C30" s="97"/>
      <c r="D30" s="97"/>
      <c r="E30" s="97"/>
      <c r="F30" s="58" t="s">
        <v>25</v>
      </c>
      <c r="G30" s="97"/>
      <c r="H30" s="97"/>
      <c r="I30" s="97"/>
      <c r="J30" s="25"/>
      <c r="K30" s="4" t="s">
        <v>30</v>
      </c>
      <c r="N30" s="12"/>
    </row>
    <row r="31" spans="1:14" ht="11.25" customHeight="1">
      <c r="A31" s="5"/>
      <c r="B31" s="5" t="s">
        <v>5</v>
      </c>
      <c r="C31" s="97"/>
      <c r="D31" s="97"/>
      <c r="E31" s="97"/>
      <c r="F31" s="58" t="s">
        <v>25</v>
      </c>
      <c r="G31" s="97"/>
      <c r="H31" s="97"/>
      <c r="I31" s="97"/>
      <c r="J31" s="25"/>
      <c r="K31" s="4" t="s">
        <v>30</v>
      </c>
      <c r="N31" s="12"/>
    </row>
    <row r="32" spans="1:14">
      <c r="A32" s="5"/>
      <c r="B32" s="5" t="s">
        <v>5</v>
      </c>
      <c r="C32" s="97"/>
      <c r="D32" s="97"/>
      <c r="E32" s="97"/>
      <c r="F32" s="58" t="s">
        <v>25</v>
      </c>
      <c r="G32" s="97"/>
      <c r="H32" s="97"/>
      <c r="I32" s="97"/>
      <c r="J32" s="25"/>
      <c r="K32" s="4" t="s">
        <v>30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58" t="s">
        <v>25</v>
      </c>
      <c r="G33" s="119"/>
      <c r="H33" s="119"/>
      <c r="I33" s="119"/>
      <c r="J33" s="25"/>
      <c r="K33" s="4" t="s">
        <v>30</v>
      </c>
      <c r="N33" s="12"/>
    </row>
    <row r="34" spans="1:15">
      <c r="A34" s="5"/>
      <c r="B34" s="5" t="s">
        <v>5</v>
      </c>
      <c r="C34" s="97"/>
      <c r="D34" s="97"/>
      <c r="E34" s="97"/>
      <c r="F34" s="58" t="s">
        <v>25</v>
      </c>
      <c r="G34" s="97"/>
      <c r="H34" s="97"/>
      <c r="I34" s="97"/>
      <c r="J34" s="25"/>
      <c r="K34" s="4" t="s">
        <v>30</v>
      </c>
      <c r="N34" s="12"/>
    </row>
    <row r="35" spans="1:15">
      <c r="A35" s="5"/>
      <c r="B35" s="5"/>
      <c r="C35" s="119"/>
      <c r="D35" s="119"/>
      <c r="E35" s="119"/>
      <c r="F35" s="58" t="s">
        <v>25</v>
      </c>
      <c r="G35" s="119"/>
      <c r="H35" s="119"/>
      <c r="I35" s="119"/>
      <c r="J35" s="27"/>
      <c r="K35" s="4" t="s">
        <v>30</v>
      </c>
      <c r="N35" s="12"/>
    </row>
    <row r="36" spans="1:15">
      <c r="A36" s="5"/>
      <c r="B36" s="5"/>
      <c r="C36" s="119"/>
      <c r="D36" s="119"/>
      <c r="E36" s="119"/>
      <c r="F36" s="58" t="s">
        <v>25</v>
      </c>
      <c r="G36" s="119"/>
      <c r="H36" s="119"/>
      <c r="I36" s="119"/>
      <c r="J36" s="27"/>
      <c r="K36" s="4" t="s">
        <v>30</v>
      </c>
      <c r="N36" s="12"/>
    </row>
    <row r="37" spans="1:15">
      <c r="A37" s="5"/>
      <c r="B37" s="5"/>
      <c r="C37" s="119"/>
      <c r="D37" s="119"/>
      <c r="E37" s="119"/>
      <c r="F37" s="58" t="s">
        <v>25</v>
      </c>
      <c r="G37" s="119"/>
      <c r="H37" s="119"/>
      <c r="I37" s="119"/>
      <c r="J37" s="27"/>
      <c r="K37" s="4" t="s">
        <v>30</v>
      </c>
      <c r="N37" s="12"/>
    </row>
    <row r="38" spans="1:15">
      <c r="A38" s="5"/>
      <c r="B38" s="5"/>
      <c r="C38" s="119"/>
      <c r="D38" s="119"/>
      <c r="E38" s="119"/>
      <c r="F38" s="58" t="s">
        <v>25</v>
      </c>
      <c r="G38" s="119"/>
      <c r="H38" s="119"/>
      <c r="I38" s="119"/>
      <c r="J38" s="27"/>
      <c r="K38" s="4" t="s">
        <v>30</v>
      </c>
      <c r="N38" s="12"/>
    </row>
    <row r="39" spans="1:15">
      <c r="A39" s="5"/>
      <c r="B39" s="5"/>
      <c r="C39" s="119"/>
      <c r="D39" s="119"/>
      <c r="E39" s="119"/>
      <c r="F39" s="58" t="s">
        <v>25</v>
      </c>
      <c r="G39" s="119"/>
      <c r="H39" s="119"/>
      <c r="I39" s="119"/>
      <c r="J39" s="27"/>
      <c r="K39" s="4" t="s">
        <v>30</v>
      </c>
      <c r="N39" s="12"/>
    </row>
    <row r="40" spans="1:15" ht="22.5">
      <c r="A40" s="5"/>
      <c r="B40" s="5"/>
      <c r="C40" s="6"/>
      <c r="F40" s="58"/>
      <c r="G40" s="120" t="s">
        <v>31</v>
      </c>
      <c r="H40" s="120"/>
      <c r="I40" s="120"/>
      <c r="J40" s="28">
        <f>SUM(J27:J39)</f>
        <v>1020</v>
      </c>
      <c r="K40" s="63"/>
      <c r="L40" s="60" t="s">
        <v>32</v>
      </c>
      <c r="M40" s="105">
        <f>(D24*F24)+(D25*F25)</f>
        <v>4045.8599999999997</v>
      </c>
      <c r="N40" s="106"/>
    </row>
    <row r="41" spans="1:15" ht="11.25" customHeight="1">
      <c r="A41" s="5"/>
      <c r="B41" s="5"/>
      <c r="C41" s="6"/>
      <c r="F41" s="58"/>
      <c r="G41" s="93" t="s">
        <v>33</v>
      </c>
      <c r="H41" s="93"/>
      <c r="I41" s="93"/>
      <c r="J41" s="59">
        <v>9.5</v>
      </c>
      <c r="K41" s="113" t="s">
        <v>34</v>
      </c>
      <c r="L41" s="116"/>
      <c r="M41" s="117" t="s">
        <v>35</v>
      </c>
      <c r="N41" s="118"/>
    </row>
    <row r="42" spans="1:15" ht="10.5" customHeight="1">
      <c r="A42" s="5"/>
      <c r="B42" s="5"/>
      <c r="C42" s="6"/>
      <c r="F42" s="58"/>
      <c r="G42" s="93" t="s">
        <v>36</v>
      </c>
      <c r="H42" s="93"/>
      <c r="I42" s="93"/>
      <c r="J42" s="30">
        <f>J40/J41</f>
        <v>107.36842105263158</v>
      </c>
      <c r="K42" s="113" t="s">
        <v>37</v>
      </c>
      <c r="L42" s="116"/>
      <c r="M42" s="117">
        <f>250</f>
        <v>250</v>
      </c>
      <c r="N42" s="118"/>
    </row>
    <row r="43" spans="1:15" ht="15" customHeight="1">
      <c r="A43" s="5"/>
      <c r="B43" s="5"/>
      <c r="C43" s="6"/>
      <c r="F43" s="58"/>
      <c r="G43" s="93" t="s">
        <v>38</v>
      </c>
      <c r="H43" s="93"/>
      <c r="I43" s="93"/>
      <c r="J43" s="31">
        <v>22</v>
      </c>
      <c r="K43" s="63"/>
      <c r="L43" s="32" t="s">
        <v>28</v>
      </c>
      <c r="M43" s="114">
        <f>J42*J43</f>
        <v>2362.1052631578946</v>
      </c>
      <c r="N43" s="115"/>
    </row>
    <row r="44" spans="1:15" ht="11.25" customHeight="1">
      <c r="A44" s="5"/>
      <c r="B44" s="5"/>
      <c r="C44" s="6"/>
      <c r="F44" s="58"/>
      <c r="G44" s="58"/>
      <c r="I44" s="59"/>
      <c r="K44" s="113" t="s">
        <v>39</v>
      </c>
      <c r="L44" s="113"/>
      <c r="M44" s="105">
        <v>300</v>
      </c>
      <c r="N44" s="106"/>
    </row>
    <row r="45" spans="1:15">
      <c r="A45" s="5"/>
      <c r="B45" s="5"/>
      <c r="C45" s="6"/>
      <c r="F45" s="58"/>
      <c r="G45" s="58"/>
      <c r="H45" s="59"/>
      <c r="I45" s="59"/>
      <c r="J45" s="32"/>
      <c r="K45" s="32"/>
      <c r="L45" s="32" t="s">
        <v>40</v>
      </c>
      <c r="M45" s="105">
        <v>0</v>
      </c>
      <c r="N45" s="106"/>
    </row>
    <row r="46" spans="1:15">
      <c r="A46" s="5"/>
      <c r="B46" s="5"/>
      <c r="E46" s="63"/>
      <c r="F46" s="104"/>
      <c r="G46" s="104"/>
      <c r="H46" s="32"/>
      <c r="I46" s="32"/>
      <c r="J46" s="10"/>
      <c r="K46" s="113" t="s">
        <v>41</v>
      </c>
      <c r="L46" s="113" t="s">
        <v>41</v>
      </c>
      <c r="M46" s="105">
        <v>0</v>
      </c>
      <c r="N46" s="106"/>
      <c r="O46" s="33"/>
    </row>
    <row r="47" spans="1:15">
      <c r="A47" s="5"/>
      <c r="B47" s="5"/>
      <c r="E47" s="63"/>
      <c r="F47" s="104"/>
      <c r="G47" s="104"/>
      <c r="H47" s="32"/>
      <c r="I47" s="32"/>
      <c r="J47" s="32"/>
      <c r="K47" s="113" t="s">
        <v>42</v>
      </c>
      <c r="L47" s="113"/>
      <c r="M47" s="114">
        <f>SUM(M40:N46)</f>
        <v>6957.9652631578938</v>
      </c>
      <c r="N47" s="115"/>
    </row>
    <row r="48" spans="1:15">
      <c r="A48" s="5"/>
      <c r="B48" s="5"/>
      <c r="E48" s="63"/>
      <c r="F48" s="104"/>
      <c r="G48" s="104"/>
      <c r="H48" s="32"/>
      <c r="I48" s="32"/>
      <c r="J48" s="32"/>
      <c r="M48" s="105"/>
      <c r="N48" s="106"/>
    </row>
    <row r="49" spans="1:14">
      <c r="A49" s="5"/>
      <c r="B49" s="5"/>
      <c r="C49" s="10"/>
      <c r="E49" s="63"/>
      <c r="F49" s="104"/>
      <c r="G49" s="104"/>
      <c r="H49" s="32"/>
      <c r="I49" s="32"/>
      <c r="J49" s="32"/>
      <c r="M49" s="107"/>
      <c r="N49" s="108"/>
    </row>
    <row r="50" spans="1:14">
      <c r="A50" s="5"/>
      <c r="B50" s="34" t="s">
        <v>43</v>
      </c>
      <c r="C50" s="35"/>
      <c r="D50" s="35"/>
      <c r="E50" s="35"/>
      <c r="F50" s="35"/>
      <c r="G50" s="36"/>
      <c r="H50" s="32"/>
      <c r="I50" s="32"/>
      <c r="J50" s="32"/>
      <c r="L50" s="63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2"/>
      <c r="C55" s="27"/>
      <c r="D55" s="27"/>
      <c r="E55" s="27"/>
      <c r="F55" s="27"/>
      <c r="G55" s="44"/>
      <c r="N55" s="12"/>
    </row>
    <row r="56" spans="1:14">
      <c r="A56" s="5"/>
      <c r="B56" s="42"/>
      <c r="C56" s="27"/>
      <c r="D56" s="27"/>
      <c r="E56" s="27"/>
      <c r="F56" s="27"/>
      <c r="G56" s="44"/>
      <c r="N56" s="12"/>
    </row>
    <row r="57" spans="1:14">
      <c r="A57" s="5"/>
      <c r="B57" s="42"/>
      <c r="C57" s="27"/>
      <c r="D57" s="27"/>
      <c r="E57" s="27"/>
      <c r="F57" s="27"/>
      <c r="G57" s="44"/>
      <c r="N57" s="12"/>
    </row>
    <row r="58" spans="1:14">
      <c r="A58" s="5"/>
      <c r="B58" s="109" t="s">
        <v>44</v>
      </c>
      <c r="C58" s="110"/>
      <c r="D58" s="110"/>
      <c r="E58" s="110"/>
      <c r="F58" s="110"/>
      <c r="G58" s="110"/>
      <c r="I58" s="111" t="s">
        <v>45</v>
      </c>
      <c r="J58" s="111"/>
      <c r="K58" s="111"/>
      <c r="L58" s="111"/>
      <c r="M58" s="111"/>
      <c r="N58" s="112"/>
    </row>
    <row r="59" spans="1:14" ht="1.5" customHeight="1">
      <c r="A59" s="5"/>
      <c r="B59" s="57"/>
      <c r="C59" s="58"/>
      <c r="D59" s="58"/>
      <c r="E59" s="58"/>
      <c r="F59" s="58"/>
      <c r="G59" s="58"/>
      <c r="I59" s="58"/>
      <c r="J59" s="58"/>
      <c r="K59" s="58"/>
      <c r="L59" s="58"/>
      <c r="M59" s="58"/>
      <c r="N59" s="61"/>
    </row>
    <row r="60" spans="1:14" ht="11.25" hidden="1" customHeight="1">
      <c r="A60" s="5"/>
      <c r="B60" s="92"/>
      <c r="C60" s="93"/>
      <c r="D60" s="93"/>
      <c r="E60" s="93"/>
      <c r="F60" s="93"/>
      <c r="G60" s="93"/>
      <c r="N60" s="12"/>
    </row>
    <row r="61" spans="1:14" ht="16.5" customHeight="1">
      <c r="A61" s="5"/>
      <c r="B61" s="96" t="s">
        <v>46</v>
      </c>
      <c r="C61" s="97"/>
      <c r="D61" s="97"/>
      <c r="E61" s="97"/>
      <c r="F61" s="97"/>
      <c r="G61" s="97"/>
      <c r="I61" s="97" t="s">
        <v>87</v>
      </c>
      <c r="J61" s="97"/>
      <c r="K61" s="97"/>
      <c r="L61" s="97"/>
      <c r="M61" s="97"/>
      <c r="N61" s="98"/>
    </row>
    <row r="62" spans="1:14">
      <c r="A62" s="5"/>
      <c r="B62" s="92" t="s">
        <v>48</v>
      </c>
      <c r="C62" s="93"/>
      <c r="D62" s="93"/>
      <c r="E62" s="93"/>
      <c r="F62" s="93"/>
      <c r="G62" s="93"/>
      <c r="I62" s="99" t="s">
        <v>48</v>
      </c>
      <c r="J62" s="99"/>
      <c r="K62" s="99"/>
      <c r="L62" s="99"/>
      <c r="M62" s="99"/>
      <c r="N62" s="100"/>
    </row>
    <row r="63" spans="1:14" ht="26.25" customHeight="1">
      <c r="A63" s="5"/>
      <c r="B63" s="101" t="s">
        <v>49</v>
      </c>
      <c r="C63" s="102"/>
      <c r="D63" s="102"/>
      <c r="E63" s="102"/>
      <c r="F63" s="102"/>
      <c r="G63" s="102"/>
      <c r="I63" s="102" t="s">
        <v>91</v>
      </c>
      <c r="J63" s="102"/>
      <c r="K63" s="102"/>
      <c r="L63" s="102"/>
      <c r="M63" s="102"/>
      <c r="N63" s="103"/>
    </row>
    <row r="64" spans="1:14" ht="2.25" customHeight="1">
      <c r="A64" s="5"/>
      <c r="B64" s="92" t="s">
        <v>51</v>
      </c>
      <c r="C64" s="93"/>
      <c r="D64" s="93"/>
      <c r="E64" s="93"/>
      <c r="F64" s="93"/>
      <c r="G64" s="93"/>
      <c r="I64" s="94" t="s">
        <v>52</v>
      </c>
      <c r="J64" s="94"/>
      <c r="K64" s="94"/>
      <c r="L64" s="94"/>
      <c r="M64" s="94"/>
      <c r="N64" s="95"/>
    </row>
    <row r="65" spans="1:14" ht="0.75" hidden="1" customHeight="1">
      <c r="A65" s="5"/>
      <c r="B65" s="5"/>
      <c r="N65" s="12"/>
    </row>
    <row r="66" spans="1:14" ht="14.25" customHeight="1" thickBot="1">
      <c r="A66" s="45"/>
      <c r="B66" s="45"/>
      <c r="C66" s="46"/>
      <c r="D66" s="46"/>
      <c r="E66" s="46"/>
      <c r="F66" s="46"/>
      <c r="G66" s="46"/>
      <c r="H66" s="46"/>
      <c r="I66" s="46" t="s">
        <v>53</v>
      </c>
      <c r="J66" s="46">
        <v>7862</v>
      </c>
      <c r="K66" s="46"/>
      <c r="L66" s="47"/>
      <c r="M66" s="47"/>
      <c r="N66" s="48"/>
    </row>
    <row r="67" spans="1:14" ht="36" customHeight="1">
      <c r="N67" s="4" t="s">
        <v>54</v>
      </c>
    </row>
    <row r="487" spans="4:4">
      <c r="D487" s="49" t="s">
        <v>55</v>
      </c>
    </row>
  </sheetData>
  <mergeCells count="92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M45:N45"/>
    <mergeCell ref="F46:G46"/>
    <mergeCell ref="K46:L46"/>
    <mergeCell ref="M46:N46"/>
    <mergeCell ref="F47:G47"/>
    <mergeCell ref="K47:L47"/>
    <mergeCell ref="M47:N47"/>
    <mergeCell ref="F48:G48"/>
    <mergeCell ref="M48:N48"/>
    <mergeCell ref="F49:G49"/>
    <mergeCell ref="M49:N49"/>
    <mergeCell ref="B58:G58"/>
    <mergeCell ref="I58:N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2A25C-DE6C-4169-A05C-FF7BEC9B5594}">
  <sheetPr>
    <pageSetUpPr fitToPage="1"/>
  </sheetPr>
  <dimension ref="A1:S487"/>
  <sheetViews>
    <sheetView topLeftCell="A34" zoomScale="120" zoomScaleNormal="120" workbookViewId="0">
      <selection activeCell="Q63" sqref="Q6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33">
        <v>5</v>
      </c>
      <c r="N2" s="135"/>
    </row>
    <row r="3" spans="1:19">
      <c r="A3" s="5"/>
      <c r="B3" s="5"/>
      <c r="L3" s="110" t="s">
        <v>1</v>
      </c>
      <c r="M3" s="149"/>
      <c r="N3" s="8">
        <v>7862</v>
      </c>
    </row>
    <row r="4" spans="1:19">
      <c r="A4" s="5"/>
      <c r="B4" s="5"/>
      <c r="L4" s="50"/>
      <c r="M4" s="50"/>
      <c r="N4" s="9" t="s">
        <v>2</v>
      </c>
    </row>
    <row r="5" spans="1:19">
      <c r="A5" s="5"/>
      <c r="B5" s="5"/>
      <c r="G5" s="10"/>
      <c r="L5" s="50"/>
      <c r="M5" s="50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20</v>
      </c>
      <c r="K8" s="51" t="s">
        <v>5</v>
      </c>
      <c r="L8" s="97" t="s">
        <v>56</v>
      </c>
      <c r="M8" s="97"/>
      <c r="N8" s="12">
        <v>2023</v>
      </c>
    </row>
    <row r="9" spans="1:19" ht="15" customHeight="1">
      <c r="A9" s="5"/>
      <c r="B9" s="5"/>
      <c r="K9" s="93" t="s">
        <v>6</v>
      </c>
      <c r="L9" s="93"/>
      <c r="M9" s="150">
        <f>M47</f>
        <v>9818.363157894737</v>
      </c>
      <c r="N9" s="151"/>
    </row>
    <row r="10" spans="1:19" ht="13.5" customHeight="1">
      <c r="A10" s="5"/>
      <c r="B10" s="5" t="s">
        <v>7</v>
      </c>
      <c r="N10" s="12"/>
    </row>
    <row r="11" spans="1:19" ht="11.25" customHeight="1">
      <c r="A11" s="54"/>
      <c r="B11" s="152">
        <f>$M$9</f>
        <v>9818.363157894737</v>
      </c>
      <c r="C11" s="153"/>
      <c r="D11" s="154" t="s">
        <v>83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41" t="s">
        <v>81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</row>
    <row r="14" spans="1:19" ht="11.25" customHeight="1">
      <c r="A14" s="5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9" ht="11.25" customHeight="1">
      <c r="A15" s="5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S15" s="4" t="s">
        <v>9</v>
      </c>
    </row>
    <row r="16" spans="1:19" ht="11.25" customHeight="1">
      <c r="A16" s="5"/>
      <c r="B16" s="5"/>
      <c r="E16" s="16">
        <v>22</v>
      </c>
      <c r="F16" s="51" t="s">
        <v>5</v>
      </c>
      <c r="G16" s="144" t="s">
        <v>57</v>
      </c>
      <c r="H16" s="97"/>
      <c r="I16" s="51" t="s">
        <v>10</v>
      </c>
      <c r="J16" s="16">
        <v>24</v>
      </c>
      <c r="K16" s="51" t="s">
        <v>11</v>
      </c>
      <c r="L16" s="144" t="s">
        <v>56</v>
      </c>
      <c r="M16" s="97"/>
      <c r="N16" s="12">
        <v>2023</v>
      </c>
    </row>
    <row r="17" spans="1:14" ht="12" customHeight="1" thickBot="1">
      <c r="A17" s="5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  <row r="18" spans="1:14" ht="12" customHeight="1" thickBot="1">
      <c r="A18" s="5"/>
      <c r="B18" s="92" t="s">
        <v>12</v>
      </c>
      <c r="C18" s="145"/>
      <c r="D18" s="19"/>
      <c r="E18" s="146" t="s">
        <v>14</v>
      </c>
      <c r="F18" s="147"/>
      <c r="G18" s="148"/>
      <c r="H18" s="19" t="s">
        <v>13</v>
      </c>
      <c r="I18" s="146" t="s">
        <v>15</v>
      </c>
      <c r="J18" s="148"/>
      <c r="K18" s="19"/>
      <c r="L18" s="146" t="s">
        <v>16</v>
      </c>
      <c r="M18" s="148"/>
      <c r="N18" s="19"/>
    </row>
    <row r="19" spans="1:14">
      <c r="A19" s="5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</row>
    <row r="20" spans="1:14" ht="12.75" customHeight="1">
      <c r="A20" s="5"/>
      <c r="B20" s="130"/>
      <c r="C20" s="131"/>
      <c r="D20" s="131"/>
      <c r="E20" s="132"/>
      <c r="F20" s="133"/>
      <c r="G20" s="119"/>
      <c r="H20" s="119"/>
      <c r="I20" s="134"/>
      <c r="J20" s="133"/>
      <c r="K20" s="134"/>
      <c r="L20" s="133"/>
      <c r="M20" s="119"/>
      <c r="N20" s="135"/>
    </row>
    <row r="21" spans="1:14">
      <c r="A21" s="5"/>
      <c r="B21" s="136" t="s">
        <v>17</v>
      </c>
      <c r="C21" s="137"/>
      <c r="D21" s="137"/>
      <c r="E21" s="138"/>
      <c r="F21" s="139" t="s">
        <v>18</v>
      </c>
      <c r="G21" s="137"/>
      <c r="H21" s="137"/>
      <c r="I21" s="138"/>
      <c r="J21" s="139" t="s">
        <v>19</v>
      </c>
      <c r="K21" s="138"/>
      <c r="L21" s="139" t="s">
        <v>20</v>
      </c>
      <c r="M21" s="137"/>
      <c r="N21" s="140"/>
    </row>
    <row r="22" spans="1:14">
      <c r="A22" s="5"/>
      <c r="B22" s="21" t="s">
        <v>21</v>
      </c>
      <c r="E22" s="10"/>
      <c r="N22" s="12"/>
    </row>
    <row r="23" spans="1:14">
      <c r="A23" s="5"/>
      <c r="B23" s="5"/>
      <c r="C23" s="4" t="s">
        <v>22</v>
      </c>
      <c r="E23" s="51"/>
      <c r="F23" s="97" t="s">
        <v>23</v>
      </c>
      <c r="G23" s="97"/>
      <c r="J23" s="10"/>
      <c r="N23" s="12"/>
    </row>
    <row r="24" spans="1:14">
      <c r="A24" s="5"/>
      <c r="B24" s="5" t="s">
        <v>24</v>
      </c>
      <c r="D24" s="22">
        <v>2</v>
      </c>
      <c r="E24" s="51" t="s">
        <v>25</v>
      </c>
      <c r="F24" s="123">
        <v>2697.24</v>
      </c>
      <c r="G24" s="124"/>
      <c r="H24" s="4" t="s">
        <v>26</v>
      </c>
      <c r="J24" s="23"/>
      <c r="M24" s="121"/>
      <c r="N24" s="122"/>
    </row>
    <row r="25" spans="1:14">
      <c r="A25" s="5"/>
      <c r="B25" s="5" t="s">
        <v>24</v>
      </c>
      <c r="D25" s="22">
        <v>1</v>
      </c>
      <c r="E25" s="51" t="s">
        <v>25</v>
      </c>
      <c r="F25" s="125">
        <v>1348.62</v>
      </c>
      <c r="G25" s="125"/>
      <c r="H25" s="4" t="s">
        <v>27</v>
      </c>
      <c r="J25" s="10"/>
      <c r="M25" s="121"/>
      <c r="N25" s="122"/>
    </row>
    <row r="26" spans="1:14">
      <c r="A26" s="5"/>
      <c r="B26" s="21" t="s">
        <v>28</v>
      </c>
      <c r="D26" s="24"/>
      <c r="E26" s="51"/>
      <c r="F26" s="126"/>
      <c r="G26" s="126"/>
      <c r="M26" s="121"/>
      <c r="N26" s="122"/>
    </row>
    <row r="27" spans="1:14">
      <c r="A27" s="5"/>
      <c r="B27" s="5" t="s">
        <v>5</v>
      </c>
      <c r="C27" s="97" t="s">
        <v>29</v>
      </c>
      <c r="D27" s="97"/>
      <c r="E27" s="97"/>
      <c r="F27" s="51" t="s">
        <v>25</v>
      </c>
      <c r="G27" s="97" t="s">
        <v>79</v>
      </c>
      <c r="H27" s="97"/>
      <c r="I27" s="97"/>
      <c r="J27" s="25">
        <v>435</v>
      </c>
      <c r="K27" s="4" t="s">
        <v>30</v>
      </c>
      <c r="M27" s="121"/>
      <c r="N27" s="122"/>
    </row>
    <row r="28" spans="1:14">
      <c r="A28" s="5"/>
      <c r="B28" s="5" t="s">
        <v>5</v>
      </c>
      <c r="C28" s="97" t="s">
        <v>62</v>
      </c>
      <c r="D28" s="97"/>
      <c r="E28" s="97"/>
      <c r="F28" s="51" t="s">
        <v>25</v>
      </c>
      <c r="G28" s="97" t="s">
        <v>63</v>
      </c>
      <c r="H28" s="97"/>
      <c r="I28" s="97"/>
      <c r="J28" s="25">
        <v>435</v>
      </c>
      <c r="K28" s="4" t="s">
        <v>30</v>
      </c>
      <c r="N28" s="26"/>
    </row>
    <row r="29" spans="1:14">
      <c r="A29" s="5"/>
      <c r="B29" s="5" t="s">
        <v>5</v>
      </c>
      <c r="C29" s="97" t="s">
        <v>64</v>
      </c>
      <c r="D29" s="97"/>
      <c r="E29" s="97"/>
      <c r="F29" s="51" t="s">
        <v>25</v>
      </c>
      <c r="G29" s="97" t="s">
        <v>65</v>
      </c>
      <c r="H29" s="97"/>
      <c r="I29" s="97"/>
      <c r="J29" s="25">
        <v>350</v>
      </c>
      <c r="K29" s="4" t="s">
        <v>30</v>
      </c>
      <c r="N29" s="12"/>
    </row>
    <row r="30" spans="1:14">
      <c r="A30" s="5"/>
      <c r="B30" s="5" t="s">
        <v>5</v>
      </c>
      <c r="C30" s="97"/>
      <c r="D30" s="97"/>
      <c r="E30" s="97"/>
      <c r="F30" s="51" t="s">
        <v>25</v>
      </c>
      <c r="G30" s="97"/>
      <c r="H30" s="97"/>
      <c r="I30" s="97"/>
      <c r="J30" s="25"/>
      <c r="K30" s="4" t="s">
        <v>30</v>
      </c>
      <c r="N30" s="12"/>
    </row>
    <row r="31" spans="1:14" ht="11.25" customHeight="1">
      <c r="A31" s="5"/>
      <c r="B31" s="5" t="s">
        <v>5</v>
      </c>
      <c r="C31" s="97"/>
      <c r="D31" s="97"/>
      <c r="E31" s="97"/>
      <c r="F31" s="51" t="s">
        <v>25</v>
      </c>
      <c r="G31" s="97"/>
      <c r="H31" s="97"/>
      <c r="I31" s="97"/>
      <c r="J31" s="25"/>
      <c r="K31" s="4" t="s">
        <v>30</v>
      </c>
      <c r="N31" s="12"/>
    </row>
    <row r="32" spans="1:14">
      <c r="A32" s="5"/>
      <c r="B32" s="5" t="s">
        <v>5</v>
      </c>
      <c r="C32" s="97"/>
      <c r="D32" s="97"/>
      <c r="E32" s="97"/>
      <c r="F32" s="51" t="s">
        <v>25</v>
      </c>
      <c r="G32" s="97"/>
      <c r="H32" s="97"/>
      <c r="I32" s="97"/>
      <c r="J32" s="25"/>
      <c r="K32" s="4" t="s">
        <v>30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51" t="s">
        <v>25</v>
      </c>
      <c r="G33" s="119"/>
      <c r="H33" s="119"/>
      <c r="I33" s="119"/>
      <c r="J33" s="25"/>
      <c r="K33" s="4" t="s">
        <v>30</v>
      </c>
      <c r="N33" s="12"/>
    </row>
    <row r="34" spans="1:15">
      <c r="A34" s="5"/>
      <c r="B34" s="5" t="s">
        <v>5</v>
      </c>
      <c r="C34" s="97"/>
      <c r="D34" s="97"/>
      <c r="E34" s="97"/>
      <c r="F34" s="51" t="s">
        <v>25</v>
      </c>
      <c r="G34" s="97"/>
      <c r="H34" s="97"/>
      <c r="I34" s="97"/>
      <c r="J34" s="25"/>
      <c r="K34" s="4" t="s">
        <v>30</v>
      </c>
      <c r="N34" s="12"/>
    </row>
    <row r="35" spans="1:15">
      <c r="A35" s="5"/>
      <c r="B35" s="5"/>
      <c r="C35" s="119"/>
      <c r="D35" s="119"/>
      <c r="E35" s="119"/>
      <c r="F35" s="51" t="s">
        <v>25</v>
      </c>
      <c r="G35" s="119"/>
      <c r="H35" s="119"/>
      <c r="I35" s="119"/>
      <c r="J35" s="27"/>
      <c r="K35" s="4" t="s">
        <v>30</v>
      </c>
      <c r="N35" s="12"/>
    </row>
    <row r="36" spans="1:15">
      <c r="A36" s="5"/>
      <c r="B36" s="5"/>
      <c r="C36" s="119"/>
      <c r="D36" s="119"/>
      <c r="E36" s="119"/>
      <c r="F36" s="51" t="s">
        <v>25</v>
      </c>
      <c r="G36" s="119"/>
      <c r="H36" s="119"/>
      <c r="I36" s="119"/>
      <c r="J36" s="27"/>
      <c r="K36" s="4" t="s">
        <v>30</v>
      </c>
      <c r="N36" s="12"/>
    </row>
    <row r="37" spans="1:15">
      <c r="A37" s="5"/>
      <c r="B37" s="5"/>
      <c r="C37" s="119"/>
      <c r="D37" s="119"/>
      <c r="E37" s="119"/>
      <c r="F37" s="51" t="s">
        <v>25</v>
      </c>
      <c r="G37" s="119"/>
      <c r="H37" s="119"/>
      <c r="I37" s="119"/>
      <c r="J37" s="27"/>
      <c r="K37" s="4" t="s">
        <v>30</v>
      </c>
      <c r="N37" s="12"/>
    </row>
    <row r="38" spans="1:15">
      <c r="A38" s="5"/>
      <c r="B38" s="5"/>
      <c r="C38" s="119"/>
      <c r="D38" s="119"/>
      <c r="E38" s="119"/>
      <c r="F38" s="51" t="s">
        <v>25</v>
      </c>
      <c r="G38" s="119"/>
      <c r="H38" s="119"/>
      <c r="I38" s="119"/>
      <c r="J38" s="27"/>
      <c r="K38" s="4" t="s">
        <v>30</v>
      </c>
      <c r="N38" s="12"/>
    </row>
    <row r="39" spans="1:15">
      <c r="A39" s="5"/>
      <c r="B39" s="5"/>
      <c r="C39" s="119"/>
      <c r="D39" s="119"/>
      <c r="E39" s="119"/>
      <c r="F39" s="51" t="s">
        <v>25</v>
      </c>
      <c r="G39" s="119"/>
      <c r="H39" s="119"/>
      <c r="I39" s="119"/>
      <c r="J39" s="27"/>
      <c r="K39" s="4" t="s">
        <v>30</v>
      </c>
      <c r="N39" s="12"/>
    </row>
    <row r="40" spans="1:15" ht="22.5">
      <c r="A40" s="5"/>
      <c r="B40" s="5"/>
      <c r="C40" s="6"/>
      <c r="F40" s="51"/>
      <c r="G40" s="120" t="s">
        <v>31</v>
      </c>
      <c r="H40" s="120"/>
      <c r="I40" s="120"/>
      <c r="J40" s="28">
        <f>SUM(J27:J39)</f>
        <v>1220</v>
      </c>
      <c r="K40" s="55"/>
      <c r="L40" s="56" t="s">
        <v>32</v>
      </c>
      <c r="M40" s="105">
        <f>(D24*F24)+(D25*F25)</f>
        <v>6743.0999999999995</v>
      </c>
      <c r="N40" s="106"/>
    </row>
    <row r="41" spans="1:15" ht="11.25" customHeight="1">
      <c r="A41" s="5"/>
      <c r="B41" s="5"/>
      <c r="C41" s="6"/>
      <c r="F41" s="51"/>
      <c r="G41" s="93" t="s">
        <v>33</v>
      </c>
      <c r="H41" s="93"/>
      <c r="I41" s="93"/>
      <c r="J41" s="50">
        <v>9.5</v>
      </c>
      <c r="K41" s="113" t="s">
        <v>34</v>
      </c>
      <c r="L41" s="116"/>
      <c r="M41" s="117" t="s">
        <v>35</v>
      </c>
      <c r="N41" s="118"/>
    </row>
    <row r="42" spans="1:15" ht="10.5" customHeight="1">
      <c r="A42" s="5"/>
      <c r="B42" s="5"/>
      <c r="C42" s="6"/>
      <c r="F42" s="51"/>
      <c r="G42" s="93" t="s">
        <v>36</v>
      </c>
      <c r="H42" s="93"/>
      <c r="I42" s="93"/>
      <c r="J42" s="30">
        <f>J40/J41</f>
        <v>128.42105263157896</v>
      </c>
      <c r="K42" s="113" t="s">
        <v>37</v>
      </c>
      <c r="L42" s="116"/>
      <c r="M42" s="117">
        <f>250</f>
        <v>250</v>
      </c>
      <c r="N42" s="118"/>
    </row>
    <row r="43" spans="1:15" ht="15" customHeight="1">
      <c r="A43" s="5"/>
      <c r="B43" s="5"/>
      <c r="C43" s="6"/>
      <c r="F43" s="51"/>
      <c r="G43" s="93" t="s">
        <v>38</v>
      </c>
      <c r="H43" s="93"/>
      <c r="I43" s="93"/>
      <c r="J43" s="31">
        <v>22</v>
      </c>
      <c r="K43" s="55"/>
      <c r="L43" s="32" t="s">
        <v>28</v>
      </c>
      <c r="M43" s="114">
        <f>J42*J43</f>
        <v>2825.2631578947371</v>
      </c>
      <c r="N43" s="115"/>
    </row>
    <row r="44" spans="1:15" ht="11.25" customHeight="1">
      <c r="A44" s="5"/>
      <c r="B44" s="5"/>
      <c r="C44" s="6"/>
      <c r="F44" s="51"/>
      <c r="G44" s="51"/>
      <c r="I44" s="50"/>
      <c r="K44" s="113" t="s">
        <v>39</v>
      </c>
      <c r="L44" s="113"/>
      <c r="M44" s="105"/>
      <c r="N44" s="106"/>
    </row>
    <row r="45" spans="1:15">
      <c r="A45" s="5"/>
      <c r="B45" s="5"/>
      <c r="C45" s="6"/>
      <c r="F45" s="51"/>
      <c r="G45" s="51"/>
      <c r="H45" s="50"/>
      <c r="I45" s="50"/>
      <c r="J45" s="32"/>
      <c r="K45" s="32"/>
      <c r="L45" s="32" t="s">
        <v>40</v>
      </c>
      <c r="M45" s="105"/>
      <c r="N45" s="106"/>
    </row>
    <row r="46" spans="1:15">
      <c r="A46" s="5"/>
      <c r="B46" s="5"/>
      <c r="E46" s="55"/>
      <c r="F46" s="104"/>
      <c r="G46" s="104"/>
      <c r="H46" s="32"/>
      <c r="I46" s="32"/>
      <c r="J46" s="10"/>
      <c r="K46" s="113" t="s">
        <v>41</v>
      </c>
      <c r="L46" s="113" t="s">
        <v>41</v>
      </c>
      <c r="M46" s="105">
        <v>0</v>
      </c>
      <c r="N46" s="106"/>
      <c r="O46" s="33"/>
    </row>
    <row r="47" spans="1:15">
      <c r="A47" s="5"/>
      <c r="B47" s="5"/>
      <c r="E47" s="55"/>
      <c r="F47" s="104"/>
      <c r="G47" s="104"/>
      <c r="H47" s="32"/>
      <c r="I47" s="32"/>
      <c r="J47" s="32"/>
      <c r="K47" s="113" t="s">
        <v>42</v>
      </c>
      <c r="L47" s="113"/>
      <c r="M47" s="114">
        <f>SUM(M40:N46)</f>
        <v>9818.363157894737</v>
      </c>
      <c r="N47" s="115"/>
    </row>
    <row r="48" spans="1:15">
      <c r="A48" s="5"/>
      <c r="B48" s="5"/>
      <c r="E48" s="55"/>
      <c r="F48" s="104"/>
      <c r="G48" s="104"/>
      <c r="H48" s="32"/>
      <c r="I48" s="32"/>
      <c r="J48" s="32"/>
      <c r="M48" s="105"/>
      <c r="N48" s="106"/>
    </row>
    <row r="49" spans="1:14">
      <c r="A49" s="5"/>
      <c r="B49" s="5"/>
      <c r="C49" s="10"/>
      <c r="E49" s="55"/>
      <c r="F49" s="104"/>
      <c r="G49" s="104"/>
      <c r="H49" s="32"/>
      <c r="I49" s="32"/>
      <c r="J49" s="32"/>
      <c r="M49" s="107"/>
      <c r="N49" s="108"/>
    </row>
    <row r="50" spans="1:14">
      <c r="A50" s="5"/>
      <c r="B50" s="34" t="s">
        <v>43</v>
      </c>
      <c r="C50" s="35"/>
      <c r="D50" s="35"/>
      <c r="E50" s="35"/>
      <c r="F50" s="35"/>
      <c r="G50" s="36"/>
      <c r="H50" s="32"/>
      <c r="I50" s="32"/>
      <c r="J50" s="32"/>
      <c r="L50" s="55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2"/>
      <c r="C55" s="27"/>
      <c r="D55" s="27"/>
      <c r="E55" s="27"/>
      <c r="F55" s="27"/>
      <c r="G55" s="44"/>
      <c r="N55" s="12"/>
    </row>
    <row r="56" spans="1:14">
      <c r="A56" s="5"/>
      <c r="B56" s="42"/>
      <c r="C56" s="27"/>
      <c r="D56" s="27"/>
      <c r="E56" s="27"/>
      <c r="F56" s="27"/>
      <c r="G56" s="44"/>
      <c r="N56" s="12"/>
    </row>
    <row r="57" spans="1:14">
      <c r="A57" s="5"/>
      <c r="B57" s="42"/>
      <c r="C57" s="27"/>
      <c r="D57" s="27"/>
      <c r="E57" s="27"/>
      <c r="F57" s="27"/>
      <c r="G57" s="44"/>
      <c r="N57" s="12"/>
    </row>
    <row r="58" spans="1:14">
      <c r="A58" s="5"/>
      <c r="B58" s="109" t="s">
        <v>44</v>
      </c>
      <c r="C58" s="110"/>
      <c r="D58" s="110"/>
      <c r="E58" s="110"/>
      <c r="F58" s="110"/>
      <c r="G58" s="110"/>
      <c r="I58" s="111" t="s">
        <v>45</v>
      </c>
      <c r="J58" s="111"/>
      <c r="K58" s="111"/>
      <c r="L58" s="111"/>
      <c r="M58" s="111"/>
      <c r="N58" s="112"/>
    </row>
    <row r="59" spans="1:14" ht="1.5" customHeight="1">
      <c r="A59" s="5"/>
      <c r="B59" s="52"/>
      <c r="C59" s="51"/>
      <c r="D59" s="51"/>
      <c r="E59" s="51"/>
      <c r="F59" s="51"/>
      <c r="G59" s="51"/>
      <c r="I59" s="51"/>
      <c r="J59" s="51"/>
      <c r="K59" s="51"/>
      <c r="L59" s="51"/>
      <c r="M59" s="51"/>
      <c r="N59" s="53"/>
    </row>
    <row r="60" spans="1:14" ht="11.25" hidden="1" customHeight="1">
      <c r="A60" s="5"/>
      <c r="B60" s="92"/>
      <c r="C60" s="93"/>
      <c r="D60" s="93"/>
      <c r="E60" s="93"/>
      <c r="F60" s="93"/>
      <c r="G60" s="93"/>
      <c r="N60" s="12"/>
    </row>
    <row r="61" spans="1:14" ht="16.5" customHeight="1">
      <c r="A61" s="5"/>
      <c r="B61" s="96" t="s">
        <v>46</v>
      </c>
      <c r="C61" s="97"/>
      <c r="D61" s="97"/>
      <c r="E61" s="97"/>
      <c r="F61" s="97"/>
      <c r="G61" s="97"/>
      <c r="I61" s="97" t="s">
        <v>84</v>
      </c>
      <c r="J61" s="97"/>
      <c r="K61" s="97"/>
      <c r="L61" s="97"/>
      <c r="M61" s="97"/>
      <c r="N61" s="98"/>
    </row>
    <row r="62" spans="1:14">
      <c r="A62" s="5"/>
      <c r="B62" s="92" t="s">
        <v>48</v>
      </c>
      <c r="C62" s="93"/>
      <c r="D62" s="93"/>
      <c r="E62" s="93"/>
      <c r="F62" s="93"/>
      <c r="G62" s="93"/>
      <c r="I62" s="99" t="s">
        <v>48</v>
      </c>
      <c r="J62" s="99"/>
      <c r="K62" s="99"/>
      <c r="L62" s="99"/>
      <c r="M62" s="99"/>
      <c r="N62" s="100"/>
    </row>
    <row r="63" spans="1:14" ht="26.25" customHeight="1">
      <c r="A63" s="5"/>
      <c r="B63" s="101" t="s">
        <v>49</v>
      </c>
      <c r="C63" s="102"/>
      <c r="D63" s="102"/>
      <c r="E63" s="102"/>
      <c r="F63" s="102"/>
      <c r="G63" s="102"/>
      <c r="I63" s="102" t="s">
        <v>85</v>
      </c>
      <c r="J63" s="102"/>
      <c r="K63" s="102"/>
      <c r="L63" s="102"/>
      <c r="M63" s="102"/>
      <c r="N63" s="103"/>
    </row>
    <row r="64" spans="1:14" ht="2.25" customHeight="1">
      <c r="A64" s="5"/>
      <c r="B64" s="92" t="s">
        <v>51</v>
      </c>
      <c r="C64" s="93"/>
      <c r="D64" s="93"/>
      <c r="E64" s="93"/>
      <c r="F64" s="93"/>
      <c r="G64" s="93"/>
      <c r="I64" s="94" t="s">
        <v>52</v>
      </c>
      <c r="J64" s="94"/>
      <c r="K64" s="94"/>
      <c r="L64" s="94"/>
      <c r="M64" s="94"/>
      <c r="N64" s="95"/>
    </row>
    <row r="65" spans="1:14" ht="0.75" hidden="1" customHeight="1">
      <c r="A65" s="5"/>
      <c r="B65" s="5"/>
      <c r="N65" s="12"/>
    </row>
    <row r="66" spans="1:14" ht="14.25" customHeight="1" thickBot="1">
      <c r="A66" s="45"/>
      <c r="B66" s="45"/>
      <c r="C66" s="46"/>
      <c r="D66" s="46"/>
      <c r="E66" s="46"/>
      <c r="F66" s="46"/>
      <c r="G66" s="46"/>
      <c r="H66" s="46"/>
      <c r="I66" s="46" t="s">
        <v>53</v>
      </c>
      <c r="J66" s="46">
        <v>7862</v>
      </c>
      <c r="K66" s="46"/>
      <c r="L66" s="47"/>
      <c r="M66" s="47"/>
      <c r="N66" s="48"/>
    </row>
    <row r="67" spans="1:14" ht="36" customHeight="1">
      <c r="N67" s="4" t="s">
        <v>54</v>
      </c>
    </row>
    <row r="487" spans="4:4">
      <c r="D487" s="49" t="s">
        <v>55</v>
      </c>
    </row>
  </sheetData>
  <mergeCells count="92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M45:N45"/>
    <mergeCell ref="F46:G46"/>
    <mergeCell ref="K46:L46"/>
    <mergeCell ref="M46:N46"/>
    <mergeCell ref="F47:G47"/>
    <mergeCell ref="K47:L47"/>
    <mergeCell ref="M47:N47"/>
    <mergeCell ref="F48:G48"/>
    <mergeCell ref="M48:N48"/>
    <mergeCell ref="F49:G49"/>
    <mergeCell ref="M49:N49"/>
    <mergeCell ref="B58:G58"/>
    <mergeCell ref="I58:N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62C71-D7E2-4E4C-8E81-C486F9F84925}">
  <sheetPr>
    <pageSetUpPr fitToPage="1"/>
  </sheetPr>
  <dimension ref="A1:S487"/>
  <sheetViews>
    <sheetView topLeftCell="A25" zoomScale="120" zoomScaleNormal="120" workbookViewId="0">
      <selection activeCell="B19" sqref="B19:N19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33">
        <v>4</v>
      </c>
      <c r="N2" s="135"/>
    </row>
    <row r="3" spans="1:19">
      <c r="A3" s="5"/>
      <c r="B3" s="5"/>
      <c r="L3" s="110" t="s">
        <v>1</v>
      </c>
      <c r="M3" s="149"/>
      <c r="N3" s="8">
        <v>7862</v>
      </c>
    </row>
    <row r="4" spans="1:19">
      <c r="A4" s="5"/>
      <c r="B4" s="5"/>
      <c r="L4" s="50"/>
      <c r="M4" s="50"/>
      <c r="N4" s="9" t="s">
        <v>2</v>
      </c>
    </row>
    <row r="5" spans="1:19">
      <c r="A5" s="5"/>
      <c r="B5" s="5"/>
      <c r="G5" s="10"/>
      <c r="L5" s="50"/>
      <c r="M5" s="50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20</v>
      </c>
      <c r="K8" s="51" t="s">
        <v>5</v>
      </c>
      <c r="L8" s="97" t="s">
        <v>56</v>
      </c>
      <c r="M8" s="97"/>
      <c r="N8" s="12">
        <v>2023</v>
      </c>
    </row>
    <row r="9" spans="1:19" ht="15" customHeight="1">
      <c r="A9" s="5"/>
      <c r="B9" s="5"/>
      <c r="K9" s="93" t="s">
        <v>6</v>
      </c>
      <c r="L9" s="93"/>
      <c r="M9" s="150">
        <f>M47</f>
        <v>6035.5252631578951</v>
      </c>
      <c r="N9" s="151"/>
    </row>
    <row r="10" spans="1:19" ht="13.5" customHeight="1">
      <c r="A10" s="5"/>
      <c r="B10" s="5" t="s">
        <v>7</v>
      </c>
      <c r="N10" s="12"/>
    </row>
    <row r="11" spans="1:19" ht="11.25" customHeight="1">
      <c r="A11" s="54"/>
      <c r="B11" s="152">
        <f>$M$9</f>
        <v>6035.5252631578951</v>
      </c>
      <c r="C11" s="153"/>
      <c r="D11" s="154" t="s">
        <v>82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41" t="s">
        <v>78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</row>
    <row r="14" spans="1:19" ht="11.25" customHeight="1">
      <c r="A14" s="5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9" ht="11.25" customHeight="1">
      <c r="A15" s="5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S15" s="4" t="s">
        <v>9</v>
      </c>
    </row>
    <row r="16" spans="1:19" ht="11.25" customHeight="1">
      <c r="A16" s="5"/>
      <c r="B16" s="5"/>
      <c r="E16" s="16">
        <v>23</v>
      </c>
      <c r="F16" s="51" t="s">
        <v>5</v>
      </c>
      <c r="G16" s="144" t="s">
        <v>57</v>
      </c>
      <c r="H16" s="97"/>
      <c r="I16" s="51" t="s">
        <v>10</v>
      </c>
      <c r="J16" s="16">
        <v>24</v>
      </c>
      <c r="K16" s="51" t="s">
        <v>11</v>
      </c>
      <c r="L16" s="144" t="s">
        <v>56</v>
      </c>
      <c r="M16" s="97"/>
      <c r="N16" s="12">
        <v>2023</v>
      </c>
    </row>
    <row r="17" spans="1:14" ht="12" customHeight="1" thickBot="1">
      <c r="A17" s="5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  <row r="18" spans="1:14" ht="12" customHeight="1" thickBot="1">
      <c r="A18" s="5"/>
      <c r="B18" s="92" t="s">
        <v>12</v>
      </c>
      <c r="C18" s="145"/>
      <c r="D18" s="19"/>
      <c r="E18" s="146" t="s">
        <v>14</v>
      </c>
      <c r="F18" s="147"/>
      <c r="G18" s="148"/>
      <c r="H18" s="19" t="s">
        <v>13</v>
      </c>
      <c r="I18" s="146" t="s">
        <v>15</v>
      </c>
      <c r="J18" s="148"/>
      <c r="K18" s="19"/>
      <c r="L18" s="146" t="s">
        <v>16</v>
      </c>
      <c r="M18" s="148"/>
      <c r="N18" s="19"/>
    </row>
    <row r="19" spans="1:14">
      <c r="A19" s="5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</row>
    <row r="20" spans="1:14" ht="12.75" customHeight="1">
      <c r="A20" s="5"/>
      <c r="B20" s="130"/>
      <c r="C20" s="131"/>
      <c r="D20" s="131"/>
      <c r="E20" s="132"/>
      <c r="F20" s="133"/>
      <c r="G20" s="119"/>
      <c r="H20" s="119"/>
      <c r="I20" s="134"/>
      <c r="J20" s="133"/>
      <c r="K20" s="134"/>
      <c r="L20" s="133"/>
      <c r="M20" s="119"/>
      <c r="N20" s="135"/>
    </row>
    <row r="21" spans="1:14">
      <c r="A21" s="5"/>
      <c r="B21" s="136" t="s">
        <v>17</v>
      </c>
      <c r="C21" s="137"/>
      <c r="D21" s="137"/>
      <c r="E21" s="138"/>
      <c r="F21" s="139" t="s">
        <v>18</v>
      </c>
      <c r="G21" s="137"/>
      <c r="H21" s="137"/>
      <c r="I21" s="138"/>
      <c r="J21" s="139" t="s">
        <v>19</v>
      </c>
      <c r="K21" s="138"/>
      <c r="L21" s="139" t="s">
        <v>20</v>
      </c>
      <c r="M21" s="137"/>
      <c r="N21" s="140"/>
    </row>
    <row r="22" spans="1:14">
      <c r="A22" s="5"/>
      <c r="B22" s="21" t="s">
        <v>21</v>
      </c>
      <c r="E22" s="10"/>
      <c r="N22" s="12"/>
    </row>
    <row r="23" spans="1:14">
      <c r="A23" s="5"/>
      <c r="B23" s="5"/>
      <c r="C23" s="4" t="s">
        <v>22</v>
      </c>
      <c r="E23" s="51"/>
      <c r="F23" s="97" t="s">
        <v>23</v>
      </c>
      <c r="G23" s="97"/>
      <c r="J23" s="10"/>
      <c r="N23" s="12"/>
    </row>
    <row r="24" spans="1:14">
      <c r="A24" s="5"/>
      <c r="B24" s="5" t="s">
        <v>24</v>
      </c>
      <c r="D24" s="22">
        <v>1</v>
      </c>
      <c r="E24" s="51" t="s">
        <v>25</v>
      </c>
      <c r="F24" s="123">
        <v>2282.2800000000002</v>
      </c>
      <c r="G24" s="124"/>
      <c r="H24" s="4" t="s">
        <v>26</v>
      </c>
      <c r="J24" s="23"/>
      <c r="M24" s="121"/>
      <c r="N24" s="122"/>
    </row>
    <row r="25" spans="1:14">
      <c r="A25" s="5"/>
      <c r="B25" s="5" t="s">
        <v>24</v>
      </c>
      <c r="D25" s="22">
        <v>1</v>
      </c>
      <c r="E25" s="51" t="s">
        <v>25</v>
      </c>
      <c r="F25" s="125">
        <v>1141.1400000000001</v>
      </c>
      <c r="G25" s="125"/>
      <c r="H25" s="4" t="s">
        <v>27</v>
      </c>
      <c r="J25" s="10"/>
      <c r="M25" s="121"/>
      <c r="N25" s="122"/>
    </row>
    <row r="26" spans="1:14">
      <c r="A26" s="5"/>
      <c r="B26" s="21" t="s">
        <v>28</v>
      </c>
      <c r="D26" s="24"/>
      <c r="E26" s="51"/>
      <c r="F26" s="126"/>
      <c r="G26" s="126"/>
      <c r="M26" s="121"/>
      <c r="N26" s="122"/>
    </row>
    <row r="27" spans="1:14">
      <c r="A27" s="5"/>
      <c r="B27" s="5" t="s">
        <v>5</v>
      </c>
      <c r="C27" s="97" t="s">
        <v>29</v>
      </c>
      <c r="D27" s="97"/>
      <c r="E27" s="97"/>
      <c r="F27" s="51" t="s">
        <v>25</v>
      </c>
      <c r="G27" s="97" t="s">
        <v>79</v>
      </c>
      <c r="H27" s="97"/>
      <c r="I27" s="97"/>
      <c r="J27" s="25">
        <v>435</v>
      </c>
      <c r="K27" s="4" t="s">
        <v>30</v>
      </c>
      <c r="M27" s="121"/>
      <c r="N27" s="122"/>
    </row>
    <row r="28" spans="1:14">
      <c r="A28" s="5"/>
      <c r="B28" s="5" t="s">
        <v>5</v>
      </c>
      <c r="C28" s="97" t="s">
        <v>62</v>
      </c>
      <c r="D28" s="97"/>
      <c r="E28" s="97"/>
      <c r="F28" s="51" t="s">
        <v>25</v>
      </c>
      <c r="G28" s="97" t="s">
        <v>63</v>
      </c>
      <c r="H28" s="97"/>
      <c r="I28" s="97"/>
      <c r="J28" s="25">
        <v>435</v>
      </c>
      <c r="K28" s="4" t="s">
        <v>30</v>
      </c>
      <c r="N28" s="26"/>
    </row>
    <row r="29" spans="1:14">
      <c r="A29" s="5"/>
      <c r="B29" s="5" t="s">
        <v>5</v>
      </c>
      <c r="C29" s="97" t="s">
        <v>64</v>
      </c>
      <c r="D29" s="97"/>
      <c r="E29" s="97"/>
      <c r="F29" s="51" t="s">
        <v>25</v>
      </c>
      <c r="G29" s="97" t="s">
        <v>65</v>
      </c>
      <c r="H29" s="97"/>
      <c r="I29" s="97"/>
      <c r="J29" s="25">
        <v>150</v>
      </c>
      <c r="K29" s="4" t="s">
        <v>30</v>
      </c>
      <c r="N29" s="12"/>
    </row>
    <row r="30" spans="1:14">
      <c r="A30" s="5"/>
      <c r="B30" s="5" t="s">
        <v>5</v>
      </c>
      <c r="C30" s="97"/>
      <c r="D30" s="97"/>
      <c r="E30" s="97"/>
      <c r="F30" s="51" t="s">
        <v>25</v>
      </c>
      <c r="G30" s="97"/>
      <c r="H30" s="97"/>
      <c r="I30" s="97"/>
      <c r="J30" s="25"/>
      <c r="K30" s="4" t="s">
        <v>30</v>
      </c>
      <c r="N30" s="12"/>
    </row>
    <row r="31" spans="1:14" ht="11.25" customHeight="1">
      <c r="A31" s="5"/>
      <c r="B31" s="5" t="s">
        <v>5</v>
      </c>
      <c r="C31" s="97"/>
      <c r="D31" s="97"/>
      <c r="E31" s="97"/>
      <c r="F31" s="51" t="s">
        <v>25</v>
      </c>
      <c r="G31" s="97"/>
      <c r="H31" s="97"/>
      <c r="I31" s="97"/>
      <c r="J31" s="25"/>
      <c r="K31" s="4" t="s">
        <v>30</v>
      </c>
      <c r="N31" s="12"/>
    </row>
    <row r="32" spans="1:14">
      <c r="A32" s="5"/>
      <c r="B32" s="5" t="s">
        <v>5</v>
      </c>
      <c r="C32" s="97"/>
      <c r="D32" s="97"/>
      <c r="E32" s="97"/>
      <c r="F32" s="51" t="s">
        <v>25</v>
      </c>
      <c r="G32" s="97"/>
      <c r="H32" s="97"/>
      <c r="I32" s="97"/>
      <c r="J32" s="25"/>
      <c r="K32" s="4" t="s">
        <v>30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51" t="s">
        <v>25</v>
      </c>
      <c r="G33" s="119"/>
      <c r="H33" s="119"/>
      <c r="I33" s="119"/>
      <c r="J33" s="25"/>
      <c r="K33" s="4" t="s">
        <v>30</v>
      </c>
      <c r="N33" s="12"/>
    </row>
    <row r="34" spans="1:15">
      <c r="A34" s="5"/>
      <c r="B34" s="5" t="s">
        <v>5</v>
      </c>
      <c r="C34" s="97"/>
      <c r="D34" s="97"/>
      <c r="E34" s="97"/>
      <c r="F34" s="51" t="s">
        <v>25</v>
      </c>
      <c r="G34" s="97"/>
      <c r="H34" s="97"/>
      <c r="I34" s="97"/>
      <c r="J34" s="25"/>
      <c r="K34" s="4" t="s">
        <v>30</v>
      </c>
      <c r="N34" s="12"/>
    </row>
    <row r="35" spans="1:15">
      <c r="A35" s="5"/>
      <c r="B35" s="5"/>
      <c r="C35" s="119"/>
      <c r="D35" s="119"/>
      <c r="E35" s="119"/>
      <c r="F35" s="51" t="s">
        <v>25</v>
      </c>
      <c r="G35" s="119"/>
      <c r="H35" s="119"/>
      <c r="I35" s="119"/>
      <c r="J35" s="27"/>
      <c r="K35" s="4" t="s">
        <v>30</v>
      </c>
      <c r="N35" s="12"/>
    </row>
    <row r="36" spans="1:15">
      <c r="A36" s="5"/>
      <c r="B36" s="5"/>
      <c r="C36" s="119"/>
      <c r="D36" s="119"/>
      <c r="E36" s="119"/>
      <c r="F36" s="51" t="s">
        <v>25</v>
      </c>
      <c r="G36" s="119"/>
      <c r="H36" s="119"/>
      <c r="I36" s="119"/>
      <c r="J36" s="27"/>
      <c r="K36" s="4" t="s">
        <v>30</v>
      </c>
      <c r="N36" s="12"/>
    </row>
    <row r="37" spans="1:15">
      <c r="A37" s="5"/>
      <c r="B37" s="5"/>
      <c r="C37" s="119"/>
      <c r="D37" s="119"/>
      <c r="E37" s="119"/>
      <c r="F37" s="51" t="s">
        <v>25</v>
      </c>
      <c r="G37" s="119"/>
      <c r="H37" s="119"/>
      <c r="I37" s="119"/>
      <c r="J37" s="27"/>
      <c r="K37" s="4" t="s">
        <v>30</v>
      </c>
      <c r="N37" s="12"/>
    </row>
    <row r="38" spans="1:15">
      <c r="A38" s="5"/>
      <c r="B38" s="5"/>
      <c r="C38" s="119"/>
      <c r="D38" s="119"/>
      <c r="E38" s="119"/>
      <c r="F38" s="51" t="s">
        <v>25</v>
      </c>
      <c r="G38" s="119"/>
      <c r="H38" s="119"/>
      <c r="I38" s="119"/>
      <c r="J38" s="27"/>
      <c r="K38" s="4" t="s">
        <v>30</v>
      </c>
      <c r="N38" s="12"/>
    </row>
    <row r="39" spans="1:15">
      <c r="A39" s="5"/>
      <c r="B39" s="5"/>
      <c r="C39" s="119"/>
      <c r="D39" s="119"/>
      <c r="E39" s="119"/>
      <c r="F39" s="51" t="s">
        <v>25</v>
      </c>
      <c r="G39" s="119"/>
      <c r="H39" s="119"/>
      <c r="I39" s="119"/>
      <c r="J39" s="27"/>
      <c r="K39" s="4" t="s">
        <v>30</v>
      </c>
      <c r="N39" s="12"/>
    </row>
    <row r="40" spans="1:15" ht="22.5">
      <c r="A40" s="5"/>
      <c r="B40" s="5"/>
      <c r="C40" s="6"/>
      <c r="F40" s="51"/>
      <c r="G40" s="120" t="s">
        <v>31</v>
      </c>
      <c r="H40" s="120"/>
      <c r="I40" s="120"/>
      <c r="J40" s="28">
        <f>SUM(J27:J39)</f>
        <v>1020</v>
      </c>
      <c r="K40" s="55"/>
      <c r="L40" s="56" t="s">
        <v>32</v>
      </c>
      <c r="M40" s="105">
        <f>(D24*F24)+(D25*F25)</f>
        <v>3423.42</v>
      </c>
      <c r="N40" s="106"/>
    </row>
    <row r="41" spans="1:15" ht="11.25" customHeight="1">
      <c r="A41" s="5"/>
      <c r="B41" s="5"/>
      <c r="C41" s="6"/>
      <c r="F41" s="51"/>
      <c r="G41" s="93" t="s">
        <v>33</v>
      </c>
      <c r="H41" s="93"/>
      <c r="I41" s="93"/>
      <c r="J41" s="50">
        <v>9.5</v>
      </c>
      <c r="K41" s="113" t="s">
        <v>34</v>
      </c>
      <c r="L41" s="116"/>
      <c r="M41" s="117" t="s">
        <v>35</v>
      </c>
      <c r="N41" s="118"/>
    </row>
    <row r="42" spans="1:15" ht="10.5" customHeight="1">
      <c r="A42" s="5"/>
      <c r="B42" s="5"/>
      <c r="C42" s="6"/>
      <c r="F42" s="51"/>
      <c r="G42" s="93" t="s">
        <v>36</v>
      </c>
      <c r="H42" s="93"/>
      <c r="I42" s="93"/>
      <c r="J42" s="30">
        <f>J40/J41</f>
        <v>107.36842105263158</v>
      </c>
      <c r="K42" s="113" t="s">
        <v>37</v>
      </c>
      <c r="L42" s="116"/>
      <c r="M42" s="117">
        <f>250</f>
        <v>250</v>
      </c>
      <c r="N42" s="118"/>
    </row>
    <row r="43" spans="1:15" ht="15" customHeight="1">
      <c r="A43" s="5"/>
      <c r="B43" s="5"/>
      <c r="C43" s="6"/>
      <c r="F43" s="51"/>
      <c r="G43" s="93" t="s">
        <v>38</v>
      </c>
      <c r="H43" s="93"/>
      <c r="I43" s="93"/>
      <c r="J43" s="31">
        <v>22</v>
      </c>
      <c r="K43" s="55"/>
      <c r="L43" s="32" t="s">
        <v>28</v>
      </c>
      <c r="M43" s="114">
        <f>J42*J43</f>
        <v>2362.1052631578946</v>
      </c>
      <c r="N43" s="115"/>
    </row>
    <row r="44" spans="1:15" ht="11.25" customHeight="1">
      <c r="A44" s="5"/>
      <c r="B44" s="5"/>
      <c r="C44" s="6"/>
      <c r="F44" s="51"/>
      <c r="G44" s="51"/>
      <c r="I44" s="50"/>
      <c r="K44" s="113" t="s">
        <v>39</v>
      </c>
      <c r="L44" s="113"/>
      <c r="M44" s="105"/>
      <c r="N44" s="106"/>
    </row>
    <row r="45" spans="1:15">
      <c r="A45" s="5"/>
      <c r="B45" s="5"/>
      <c r="C45" s="6"/>
      <c r="F45" s="51"/>
      <c r="G45" s="51"/>
      <c r="H45" s="50"/>
      <c r="I45" s="50"/>
      <c r="J45" s="32"/>
      <c r="K45" s="32"/>
      <c r="L45" s="32" t="s">
        <v>40</v>
      </c>
      <c r="M45" s="105"/>
      <c r="N45" s="106"/>
    </row>
    <row r="46" spans="1:15">
      <c r="A46" s="5"/>
      <c r="B46" s="5"/>
      <c r="E46" s="55"/>
      <c r="F46" s="104"/>
      <c r="G46" s="104"/>
      <c r="H46" s="32"/>
      <c r="I46" s="32"/>
      <c r="J46" s="10"/>
      <c r="K46" s="113" t="s">
        <v>41</v>
      </c>
      <c r="L46" s="113" t="s">
        <v>41</v>
      </c>
      <c r="M46" s="105">
        <v>0</v>
      </c>
      <c r="N46" s="106"/>
      <c r="O46" s="33"/>
    </row>
    <row r="47" spans="1:15">
      <c r="A47" s="5"/>
      <c r="B47" s="5"/>
      <c r="E47" s="55"/>
      <c r="F47" s="104"/>
      <c r="G47" s="104"/>
      <c r="H47" s="32"/>
      <c r="I47" s="32"/>
      <c r="J47" s="32"/>
      <c r="K47" s="113" t="s">
        <v>42</v>
      </c>
      <c r="L47" s="113"/>
      <c r="M47" s="114">
        <f>SUM(M40:N46)</f>
        <v>6035.5252631578951</v>
      </c>
      <c r="N47" s="115"/>
    </row>
    <row r="48" spans="1:15">
      <c r="A48" s="5"/>
      <c r="B48" s="5"/>
      <c r="E48" s="55"/>
      <c r="F48" s="104"/>
      <c r="G48" s="104"/>
      <c r="H48" s="32"/>
      <c r="I48" s="32"/>
      <c r="J48" s="32"/>
      <c r="M48" s="105"/>
      <c r="N48" s="106"/>
    </row>
    <row r="49" spans="1:14">
      <c r="A49" s="5"/>
      <c r="B49" s="5"/>
      <c r="C49" s="10"/>
      <c r="E49" s="55"/>
      <c r="F49" s="104"/>
      <c r="G49" s="104"/>
      <c r="H49" s="32"/>
      <c r="I49" s="32"/>
      <c r="J49" s="32"/>
      <c r="M49" s="107"/>
      <c r="N49" s="108"/>
    </row>
    <row r="50" spans="1:14">
      <c r="A50" s="5"/>
      <c r="B50" s="34" t="s">
        <v>43</v>
      </c>
      <c r="C50" s="35"/>
      <c r="D50" s="35"/>
      <c r="E50" s="35"/>
      <c r="F50" s="35"/>
      <c r="G50" s="36"/>
      <c r="H50" s="32"/>
      <c r="I50" s="32"/>
      <c r="J50" s="32"/>
      <c r="L50" s="55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2"/>
      <c r="C55" s="27"/>
      <c r="D55" s="27"/>
      <c r="E55" s="27"/>
      <c r="F55" s="27"/>
      <c r="G55" s="44"/>
      <c r="N55" s="12"/>
    </row>
    <row r="56" spans="1:14">
      <c r="A56" s="5"/>
      <c r="B56" s="42"/>
      <c r="C56" s="27"/>
      <c r="D56" s="27"/>
      <c r="E56" s="27"/>
      <c r="F56" s="27"/>
      <c r="G56" s="44"/>
      <c r="N56" s="12"/>
    </row>
    <row r="57" spans="1:14">
      <c r="A57" s="5"/>
      <c r="B57" s="42"/>
      <c r="C57" s="27"/>
      <c r="D57" s="27"/>
      <c r="E57" s="27"/>
      <c r="F57" s="27"/>
      <c r="G57" s="44"/>
      <c r="N57" s="12"/>
    </row>
    <row r="58" spans="1:14">
      <c r="A58" s="5"/>
      <c r="B58" s="109" t="s">
        <v>44</v>
      </c>
      <c r="C58" s="110"/>
      <c r="D58" s="110"/>
      <c r="E58" s="110"/>
      <c r="F58" s="110"/>
      <c r="G58" s="110"/>
      <c r="I58" s="111" t="s">
        <v>45</v>
      </c>
      <c r="J58" s="111"/>
      <c r="K58" s="111"/>
      <c r="L58" s="111"/>
      <c r="M58" s="111"/>
      <c r="N58" s="112"/>
    </row>
    <row r="59" spans="1:14" ht="1.5" customHeight="1">
      <c r="A59" s="5"/>
      <c r="B59" s="52"/>
      <c r="C59" s="51"/>
      <c r="D59" s="51"/>
      <c r="E59" s="51"/>
      <c r="F59" s="51"/>
      <c r="G59" s="51"/>
      <c r="I59" s="51"/>
      <c r="J59" s="51"/>
      <c r="K59" s="51"/>
      <c r="L59" s="51"/>
      <c r="M59" s="51"/>
      <c r="N59" s="53"/>
    </row>
    <row r="60" spans="1:14" ht="11.25" hidden="1" customHeight="1">
      <c r="A60" s="5"/>
      <c r="B60" s="92"/>
      <c r="C60" s="93"/>
      <c r="D60" s="93"/>
      <c r="E60" s="93"/>
      <c r="F60" s="93"/>
      <c r="G60" s="93"/>
      <c r="N60" s="12"/>
    </row>
    <row r="61" spans="1:14" ht="16.5" customHeight="1">
      <c r="A61" s="5"/>
      <c r="B61" s="96" t="s">
        <v>46</v>
      </c>
      <c r="C61" s="97"/>
      <c r="D61" s="97"/>
      <c r="E61" s="97"/>
      <c r="F61" s="97"/>
      <c r="G61" s="97"/>
      <c r="I61" s="97" t="s">
        <v>80</v>
      </c>
      <c r="J61" s="97"/>
      <c r="K61" s="97"/>
      <c r="L61" s="97"/>
      <c r="M61" s="97"/>
      <c r="N61" s="98"/>
    </row>
    <row r="62" spans="1:14">
      <c r="A62" s="5"/>
      <c r="B62" s="92" t="s">
        <v>48</v>
      </c>
      <c r="C62" s="93"/>
      <c r="D62" s="93"/>
      <c r="E62" s="93"/>
      <c r="F62" s="93"/>
      <c r="G62" s="93"/>
      <c r="I62" s="99" t="s">
        <v>48</v>
      </c>
      <c r="J62" s="99"/>
      <c r="K62" s="99"/>
      <c r="L62" s="99"/>
      <c r="M62" s="99"/>
      <c r="N62" s="100"/>
    </row>
    <row r="63" spans="1:14" ht="26.25" customHeight="1">
      <c r="A63" s="5"/>
      <c r="B63" s="101" t="s">
        <v>49</v>
      </c>
      <c r="C63" s="102"/>
      <c r="D63" s="102"/>
      <c r="E63" s="102"/>
      <c r="F63" s="102"/>
      <c r="G63" s="102"/>
      <c r="I63" s="102" t="s">
        <v>86</v>
      </c>
      <c r="J63" s="102"/>
      <c r="K63" s="102"/>
      <c r="L63" s="102"/>
      <c r="M63" s="102"/>
      <c r="N63" s="103"/>
    </row>
    <row r="64" spans="1:14" ht="2.25" customHeight="1">
      <c r="A64" s="5"/>
      <c r="B64" s="92" t="s">
        <v>51</v>
      </c>
      <c r="C64" s="93"/>
      <c r="D64" s="93"/>
      <c r="E64" s="93"/>
      <c r="F64" s="93"/>
      <c r="G64" s="93"/>
      <c r="I64" s="94" t="s">
        <v>52</v>
      </c>
      <c r="J64" s="94"/>
      <c r="K64" s="94"/>
      <c r="L64" s="94"/>
      <c r="M64" s="94"/>
      <c r="N64" s="95"/>
    </row>
    <row r="65" spans="1:14" ht="0.75" hidden="1" customHeight="1">
      <c r="A65" s="5"/>
      <c r="B65" s="5"/>
      <c r="N65" s="12"/>
    </row>
    <row r="66" spans="1:14" ht="14.25" customHeight="1" thickBot="1">
      <c r="A66" s="45"/>
      <c r="B66" s="45"/>
      <c r="C66" s="46"/>
      <c r="D66" s="46"/>
      <c r="E66" s="46"/>
      <c r="F66" s="46"/>
      <c r="G66" s="46"/>
      <c r="H66" s="46"/>
      <c r="I66" s="46" t="s">
        <v>53</v>
      </c>
      <c r="J66" s="46">
        <v>7862</v>
      </c>
      <c r="K66" s="46"/>
      <c r="L66" s="47"/>
      <c r="M66" s="47"/>
      <c r="N66" s="48"/>
    </row>
    <row r="67" spans="1:14" ht="36" customHeight="1">
      <c r="N67" s="4" t="s">
        <v>54</v>
      </c>
    </row>
    <row r="487" spans="4:4">
      <c r="D487" s="49" t="s">
        <v>55</v>
      </c>
    </row>
  </sheetData>
  <mergeCells count="92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M45:N45"/>
    <mergeCell ref="F46:G46"/>
    <mergeCell ref="K46:L46"/>
    <mergeCell ref="M46:N46"/>
    <mergeCell ref="F47:G47"/>
    <mergeCell ref="K47:L47"/>
    <mergeCell ref="M47:N47"/>
    <mergeCell ref="F48:G48"/>
    <mergeCell ref="M48:N48"/>
    <mergeCell ref="F49:G49"/>
    <mergeCell ref="M49:N49"/>
    <mergeCell ref="B58:G58"/>
    <mergeCell ref="I58:N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FBF24-724F-4FCB-B5A1-1AAC839F3305}">
  <sheetPr>
    <pageSetUpPr fitToPage="1"/>
  </sheetPr>
  <dimension ref="A1:S487"/>
  <sheetViews>
    <sheetView zoomScale="120" zoomScaleNormal="120" workbookViewId="0">
      <selection activeCell="W14" sqref="W14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33">
        <v>3</v>
      </c>
      <c r="N2" s="135"/>
    </row>
    <row r="3" spans="1:19">
      <c r="A3" s="5"/>
      <c r="B3" s="5"/>
      <c r="L3" s="110" t="s">
        <v>1</v>
      </c>
      <c r="M3" s="149"/>
      <c r="N3" s="8">
        <v>7862</v>
      </c>
    </row>
    <row r="4" spans="1:19">
      <c r="A4" s="5"/>
      <c r="B4" s="5"/>
      <c r="L4" s="7"/>
      <c r="M4" s="7"/>
      <c r="N4" s="9" t="s">
        <v>2</v>
      </c>
    </row>
    <row r="5" spans="1:19">
      <c r="A5" s="5"/>
      <c r="B5" s="5"/>
      <c r="G5" s="10"/>
      <c r="L5" s="7"/>
      <c r="M5" s="7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9</v>
      </c>
      <c r="K8" s="14" t="s">
        <v>5</v>
      </c>
      <c r="L8" s="97" t="s">
        <v>56</v>
      </c>
      <c r="M8" s="97"/>
      <c r="N8" s="12">
        <v>2023</v>
      </c>
    </row>
    <row r="9" spans="1:19" ht="15" customHeight="1">
      <c r="A9" s="5"/>
      <c r="B9" s="5"/>
      <c r="K9" s="93" t="s">
        <v>6</v>
      </c>
      <c r="L9" s="93"/>
      <c r="M9" s="150">
        <f>M47</f>
        <v>3110.1189473684208</v>
      </c>
      <c r="N9" s="151"/>
    </row>
    <row r="10" spans="1:19" ht="13.5" customHeight="1">
      <c r="A10" s="5"/>
      <c r="B10" s="5" t="s">
        <v>7</v>
      </c>
      <c r="N10" s="12"/>
    </row>
    <row r="11" spans="1:19" ht="11.25" customHeight="1">
      <c r="A11" s="15"/>
      <c r="B11" s="152">
        <f>$M$9</f>
        <v>3110.1189473684208</v>
      </c>
      <c r="C11" s="153"/>
      <c r="D11" s="154" t="s">
        <v>77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41" t="s">
        <v>72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</row>
    <row r="14" spans="1:19" ht="11.25" customHeight="1">
      <c r="A14" s="5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9" ht="11.25" customHeight="1">
      <c r="A15" s="5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S15" s="4" t="s">
        <v>9</v>
      </c>
    </row>
    <row r="16" spans="1:19" ht="11.25" customHeight="1">
      <c r="A16" s="5"/>
      <c r="B16" s="5"/>
      <c r="E16" s="16">
        <v>10</v>
      </c>
      <c r="F16" s="14" t="s">
        <v>5</v>
      </c>
      <c r="G16" s="144" t="s">
        <v>57</v>
      </c>
      <c r="H16" s="97"/>
      <c r="I16" s="14" t="s">
        <v>10</v>
      </c>
      <c r="J16" s="16">
        <v>10</v>
      </c>
      <c r="K16" s="14" t="s">
        <v>11</v>
      </c>
      <c r="L16" s="144" t="s">
        <v>56</v>
      </c>
      <c r="M16" s="97"/>
      <c r="N16" s="12">
        <v>2023</v>
      </c>
    </row>
    <row r="17" spans="1:14" ht="12" customHeight="1" thickBot="1">
      <c r="A17" s="5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  <row r="18" spans="1:14" ht="12" customHeight="1" thickBot="1">
      <c r="A18" s="5"/>
      <c r="B18" s="92" t="s">
        <v>12</v>
      </c>
      <c r="C18" s="145"/>
      <c r="D18" s="19"/>
      <c r="E18" s="146" t="s">
        <v>14</v>
      </c>
      <c r="F18" s="147"/>
      <c r="G18" s="148"/>
      <c r="H18" s="19" t="s">
        <v>13</v>
      </c>
      <c r="I18" s="146" t="s">
        <v>15</v>
      </c>
      <c r="J18" s="148"/>
      <c r="K18" s="19"/>
      <c r="L18" s="146" t="s">
        <v>16</v>
      </c>
      <c r="M18" s="148"/>
      <c r="N18" s="19"/>
    </row>
    <row r="19" spans="1:14">
      <c r="A19" s="5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</row>
    <row r="20" spans="1:14" ht="12.75" customHeight="1">
      <c r="A20" s="5"/>
      <c r="B20" s="130"/>
      <c r="C20" s="131"/>
      <c r="D20" s="131"/>
      <c r="E20" s="132"/>
      <c r="F20" s="133"/>
      <c r="G20" s="119"/>
      <c r="H20" s="119"/>
      <c r="I20" s="134"/>
      <c r="J20" s="133"/>
      <c r="K20" s="134"/>
      <c r="L20" s="133"/>
      <c r="M20" s="119"/>
      <c r="N20" s="135"/>
    </row>
    <row r="21" spans="1:14">
      <c r="A21" s="5"/>
      <c r="B21" s="136" t="s">
        <v>17</v>
      </c>
      <c r="C21" s="137"/>
      <c r="D21" s="137"/>
      <c r="E21" s="138"/>
      <c r="F21" s="139" t="s">
        <v>18</v>
      </c>
      <c r="G21" s="137"/>
      <c r="H21" s="137"/>
      <c r="I21" s="138"/>
      <c r="J21" s="139" t="s">
        <v>19</v>
      </c>
      <c r="K21" s="138"/>
      <c r="L21" s="139" t="s">
        <v>20</v>
      </c>
      <c r="M21" s="137"/>
      <c r="N21" s="140"/>
    </row>
    <row r="22" spans="1:14">
      <c r="A22" s="5"/>
      <c r="B22" s="21" t="s">
        <v>21</v>
      </c>
      <c r="E22" s="10"/>
      <c r="N22" s="12"/>
    </row>
    <row r="23" spans="1:14">
      <c r="A23" s="5"/>
      <c r="B23" s="5"/>
      <c r="C23" s="4" t="s">
        <v>22</v>
      </c>
      <c r="E23" s="14"/>
      <c r="F23" s="97" t="s">
        <v>23</v>
      </c>
      <c r="G23" s="97"/>
      <c r="J23" s="10"/>
      <c r="N23" s="12"/>
    </row>
    <row r="24" spans="1:14">
      <c r="A24" s="5"/>
      <c r="B24" s="5" t="s">
        <v>24</v>
      </c>
      <c r="D24" s="22"/>
      <c r="E24" s="14" t="s">
        <v>25</v>
      </c>
      <c r="F24" s="123"/>
      <c r="G24" s="124"/>
      <c r="H24" s="4" t="s">
        <v>26</v>
      </c>
      <c r="J24" s="23"/>
      <c r="M24" s="121"/>
      <c r="N24" s="122"/>
    </row>
    <row r="25" spans="1:14">
      <c r="A25" s="5"/>
      <c r="B25" s="5" t="s">
        <v>24</v>
      </c>
      <c r="D25" s="22">
        <v>1</v>
      </c>
      <c r="E25" s="14" t="s">
        <v>25</v>
      </c>
      <c r="F25" s="125">
        <v>2178.54</v>
      </c>
      <c r="G25" s="125"/>
      <c r="H25" s="4" t="s">
        <v>27</v>
      </c>
      <c r="J25" s="10"/>
      <c r="M25" s="121"/>
      <c r="N25" s="122"/>
    </row>
    <row r="26" spans="1:14">
      <c r="A26" s="5"/>
      <c r="B26" s="21" t="s">
        <v>28</v>
      </c>
      <c r="D26" s="24"/>
      <c r="E26" s="14"/>
      <c r="F26" s="126"/>
      <c r="G26" s="126"/>
      <c r="M26" s="121"/>
      <c r="N26" s="122"/>
    </row>
    <row r="27" spans="1:14">
      <c r="A27" s="5"/>
      <c r="B27" s="5" t="s">
        <v>5</v>
      </c>
      <c r="C27" s="97" t="s">
        <v>29</v>
      </c>
      <c r="D27" s="97"/>
      <c r="E27" s="97"/>
      <c r="F27" s="14" t="s">
        <v>25</v>
      </c>
      <c r="G27" s="97" t="s">
        <v>73</v>
      </c>
      <c r="H27" s="97"/>
      <c r="I27" s="97"/>
      <c r="J27" s="25">
        <v>70</v>
      </c>
      <c r="K27" s="4" t="s">
        <v>30</v>
      </c>
      <c r="M27" s="121"/>
      <c r="N27" s="122"/>
    </row>
    <row r="28" spans="1:14">
      <c r="A28" s="5"/>
      <c r="B28" s="5" t="s">
        <v>5</v>
      </c>
      <c r="C28" s="97" t="s">
        <v>74</v>
      </c>
      <c r="D28" s="97"/>
      <c r="E28" s="97"/>
      <c r="F28" s="14" t="s">
        <v>25</v>
      </c>
      <c r="G28" s="97" t="s">
        <v>63</v>
      </c>
      <c r="H28" s="97"/>
      <c r="I28" s="97"/>
      <c r="J28" s="25">
        <v>70</v>
      </c>
      <c r="K28" s="4" t="s">
        <v>30</v>
      </c>
      <c r="N28" s="26"/>
    </row>
    <row r="29" spans="1:14">
      <c r="A29" s="5"/>
      <c r="B29" s="5" t="s">
        <v>5</v>
      </c>
      <c r="C29" s="97" t="s">
        <v>64</v>
      </c>
      <c r="D29" s="97"/>
      <c r="E29" s="97"/>
      <c r="F29" s="14" t="s">
        <v>25</v>
      </c>
      <c r="G29" s="97" t="s">
        <v>65</v>
      </c>
      <c r="H29" s="97"/>
      <c r="I29" s="97"/>
      <c r="J29" s="25">
        <v>150</v>
      </c>
      <c r="K29" s="4" t="s">
        <v>30</v>
      </c>
      <c r="N29" s="12"/>
    </row>
    <row r="30" spans="1:14">
      <c r="A30" s="5"/>
      <c r="B30" s="5" t="s">
        <v>5</v>
      </c>
      <c r="C30" s="97"/>
      <c r="D30" s="97"/>
      <c r="E30" s="97"/>
      <c r="F30" s="14" t="s">
        <v>25</v>
      </c>
      <c r="G30" s="97"/>
      <c r="H30" s="97"/>
      <c r="I30" s="97"/>
      <c r="J30" s="25"/>
      <c r="K30" s="4" t="s">
        <v>30</v>
      </c>
      <c r="N30" s="12"/>
    </row>
    <row r="31" spans="1:14" ht="11.25" customHeight="1">
      <c r="A31" s="5"/>
      <c r="B31" s="5" t="s">
        <v>5</v>
      </c>
      <c r="C31" s="97"/>
      <c r="D31" s="97"/>
      <c r="E31" s="97"/>
      <c r="F31" s="14" t="s">
        <v>25</v>
      </c>
      <c r="G31" s="97"/>
      <c r="H31" s="97"/>
      <c r="I31" s="97"/>
      <c r="J31" s="25"/>
      <c r="K31" s="4" t="s">
        <v>30</v>
      </c>
      <c r="N31" s="12"/>
    </row>
    <row r="32" spans="1:14">
      <c r="A32" s="5"/>
      <c r="B32" s="5" t="s">
        <v>5</v>
      </c>
      <c r="C32" s="97"/>
      <c r="D32" s="97"/>
      <c r="E32" s="97"/>
      <c r="F32" s="14" t="s">
        <v>25</v>
      </c>
      <c r="G32" s="97"/>
      <c r="H32" s="97"/>
      <c r="I32" s="97"/>
      <c r="J32" s="25"/>
      <c r="K32" s="4" t="s">
        <v>30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14" t="s">
        <v>25</v>
      </c>
      <c r="G33" s="119"/>
      <c r="H33" s="119"/>
      <c r="I33" s="119"/>
      <c r="J33" s="25"/>
      <c r="K33" s="4" t="s">
        <v>30</v>
      </c>
      <c r="N33" s="12"/>
    </row>
    <row r="34" spans="1:15">
      <c r="A34" s="5"/>
      <c r="B34" s="5" t="s">
        <v>5</v>
      </c>
      <c r="C34" s="97"/>
      <c r="D34" s="97"/>
      <c r="E34" s="97"/>
      <c r="F34" s="14" t="s">
        <v>25</v>
      </c>
      <c r="G34" s="97"/>
      <c r="H34" s="97"/>
      <c r="I34" s="97"/>
      <c r="J34" s="25"/>
      <c r="K34" s="4" t="s">
        <v>30</v>
      </c>
      <c r="N34" s="12"/>
    </row>
    <row r="35" spans="1:15">
      <c r="A35" s="5"/>
      <c r="B35" s="5"/>
      <c r="C35" s="119"/>
      <c r="D35" s="119"/>
      <c r="E35" s="119"/>
      <c r="F35" s="14" t="s">
        <v>25</v>
      </c>
      <c r="G35" s="119"/>
      <c r="H35" s="119"/>
      <c r="I35" s="119"/>
      <c r="J35" s="27"/>
      <c r="K35" s="4" t="s">
        <v>30</v>
      </c>
      <c r="N35" s="12"/>
    </row>
    <row r="36" spans="1:15">
      <c r="A36" s="5"/>
      <c r="B36" s="5"/>
      <c r="C36" s="119"/>
      <c r="D36" s="119"/>
      <c r="E36" s="119"/>
      <c r="F36" s="14" t="s">
        <v>25</v>
      </c>
      <c r="G36" s="119"/>
      <c r="H36" s="119"/>
      <c r="I36" s="119"/>
      <c r="J36" s="27"/>
      <c r="K36" s="4" t="s">
        <v>30</v>
      </c>
      <c r="N36" s="12"/>
    </row>
    <row r="37" spans="1:15">
      <c r="A37" s="5"/>
      <c r="B37" s="5"/>
      <c r="C37" s="119"/>
      <c r="D37" s="119"/>
      <c r="E37" s="119"/>
      <c r="F37" s="14" t="s">
        <v>25</v>
      </c>
      <c r="G37" s="119"/>
      <c r="H37" s="119"/>
      <c r="I37" s="119"/>
      <c r="J37" s="27"/>
      <c r="K37" s="4" t="s">
        <v>30</v>
      </c>
      <c r="N37" s="12"/>
    </row>
    <row r="38" spans="1:15">
      <c r="A38" s="5"/>
      <c r="B38" s="5"/>
      <c r="C38" s="119"/>
      <c r="D38" s="119"/>
      <c r="E38" s="119"/>
      <c r="F38" s="14" t="s">
        <v>25</v>
      </c>
      <c r="G38" s="119"/>
      <c r="H38" s="119"/>
      <c r="I38" s="119"/>
      <c r="J38" s="27"/>
      <c r="K38" s="4" t="s">
        <v>30</v>
      </c>
      <c r="N38" s="12"/>
    </row>
    <row r="39" spans="1:15">
      <c r="A39" s="5"/>
      <c r="B39" s="5"/>
      <c r="C39" s="119"/>
      <c r="D39" s="119"/>
      <c r="E39" s="119"/>
      <c r="F39" s="14" t="s">
        <v>25</v>
      </c>
      <c r="G39" s="119"/>
      <c r="H39" s="119"/>
      <c r="I39" s="119"/>
      <c r="J39" s="27"/>
      <c r="K39" s="4" t="s">
        <v>30</v>
      </c>
      <c r="N39" s="12"/>
    </row>
    <row r="40" spans="1:15" ht="22.5">
      <c r="A40" s="5"/>
      <c r="B40" s="5"/>
      <c r="C40" s="6"/>
      <c r="F40" s="14"/>
      <c r="G40" s="120" t="s">
        <v>31</v>
      </c>
      <c r="H40" s="120"/>
      <c r="I40" s="120"/>
      <c r="J40" s="28">
        <f>SUM(J27:J39)</f>
        <v>290</v>
      </c>
      <c r="K40" s="20"/>
      <c r="L40" s="29" t="s">
        <v>32</v>
      </c>
      <c r="M40" s="105">
        <f>(D24*F24)+(D25*F25)</f>
        <v>2178.54</v>
      </c>
      <c r="N40" s="106"/>
    </row>
    <row r="41" spans="1:15" ht="11.25" customHeight="1">
      <c r="A41" s="5"/>
      <c r="B41" s="5"/>
      <c r="C41" s="6"/>
      <c r="F41" s="14"/>
      <c r="G41" s="93" t="s">
        <v>33</v>
      </c>
      <c r="H41" s="93"/>
      <c r="I41" s="93"/>
      <c r="J41" s="7">
        <v>9.5</v>
      </c>
      <c r="K41" s="113" t="s">
        <v>34</v>
      </c>
      <c r="L41" s="116"/>
      <c r="M41" s="117" t="s">
        <v>35</v>
      </c>
      <c r="N41" s="118"/>
    </row>
    <row r="42" spans="1:15" ht="10.5" customHeight="1">
      <c r="A42" s="5"/>
      <c r="B42" s="5"/>
      <c r="C42" s="6"/>
      <c r="F42" s="14"/>
      <c r="G42" s="93" t="s">
        <v>36</v>
      </c>
      <c r="H42" s="93"/>
      <c r="I42" s="93"/>
      <c r="J42" s="30">
        <f>J40/J41</f>
        <v>30.526315789473685</v>
      </c>
      <c r="K42" s="113" t="s">
        <v>37</v>
      </c>
      <c r="L42" s="116"/>
      <c r="M42" s="117">
        <f>130*2</f>
        <v>260</v>
      </c>
      <c r="N42" s="118"/>
    </row>
    <row r="43" spans="1:15" ht="15" customHeight="1">
      <c r="A43" s="5"/>
      <c r="B43" s="5"/>
      <c r="C43" s="6"/>
      <c r="F43" s="14"/>
      <c r="G43" s="93" t="s">
        <v>38</v>
      </c>
      <c r="H43" s="93"/>
      <c r="I43" s="93"/>
      <c r="J43" s="31">
        <v>22</v>
      </c>
      <c r="K43" s="20"/>
      <c r="L43" s="32" t="s">
        <v>28</v>
      </c>
      <c r="M43" s="114">
        <f>J42*J43</f>
        <v>671.57894736842104</v>
      </c>
      <c r="N43" s="115"/>
    </row>
    <row r="44" spans="1:15" ht="11.25" customHeight="1">
      <c r="A44" s="5"/>
      <c r="B44" s="5"/>
      <c r="C44" s="6"/>
      <c r="F44" s="14"/>
      <c r="G44" s="14"/>
      <c r="I44" s="7"/>
      <c r="K44" s="113" t="s">
        <v>39</v>
      </c>
      <c r="L44" s="113"/>
      <c r="M44" s="105"/>
      <c r="N44" s="106"/>
    </row>
    <row r="45" spans="1:15">
      <c r="A45" s="5"/>
      <c r="B45" s="5"/>
      <c r="C45" s="6"/>
      <c r="F45" s="14"/>
      <c r="G45" s="14"/>
      <c r="H45" s="7"/>
      <c r="I45" s="7"/>
      <c r="J45" s="32"/>
      <c r="K45" s="32"/>
      <c r="L45" s="32" t="s">
        <v>40</v>
      </c>
      <c r="M45" s="105"/>
      <c r="N45" s="106"/>
    </row>
    <row r="46" spans="1:15">
      <c r="A46" s="5"/>
      <c r="B46" s="5"/>
      <c r="E46" s="20"/>
      <c r="F46" s="104"/>
      <c r="G46" s="104"/>
      <c r="H46" s="32"/>
      <c r="I46" s="32"/>
      <c r="J46" s="10"/>
      <c r="K46" s="113" t="s">
        <v>41</v>
      </c>
      <c r="L46" s="113" t="s">
        <v>41</v>
      </c>
      <c r="M46" s="105">
        <v>0</v>
      </c>
      <c r="N46" s="106"/>
      <c r="O46" s="33"/>
    </row>
    <row r="47" spans="1:15">
      <c r="A47" s="5"/>
      <c r="B47" s="5"/>
      <c r="E47" s="20"/>
      <c r="F47" s="104"/>
      <c r="G47" s="104"/>
      <c r="H47" s="32"/>
      <c r="I47" s="32"/>
      <c r="J47" s="32"/>
      <c r="K47" s="113" t="s">
        <v>42</v>
      </c>
      <c r="L47" s="113"/>
      <c r="M47" s="114">
        <f>SUM(M40:N46)</f>
        <v>3110.1189473684208</v>
      </c>
      <c r="N47" s="115"/>
    </row>
    <row r="48" spans="1:15">
      <c r="A48" s="5"/>
      <c r="B48" s="5"/>
      <c r="E48" s="20"/>
      <c r="F48" s="104"/>
      <c r="G48" s="104"/>
      <c r="H48" s="32"/>
      <c r="I48" s="32"/>
      <c r="J48" s="32"/>
      <c r="M48" s="105"/>
      <c r="N48" s="106"/>
    </row>
    <row r="49" spans="1:14">
      <c r="A49" s="5"/>
      <c r="B49" s="5"/>
      <c r="C49" s="10"/>
      <c r="E49" s="20"/>
      <c r="F49" s="104"/>
      <c r="G49" s="104"/>
      <c r="H49" s="32"/>
      <c r="I49" s="32"/>
      <c r="J49" s="32"/>
      <c r="M49" s="107"/>
      <c r="N49" s="108"/>
    </row>
    <row r="50" spans="1:14">
      <c r="A50" s="5"/>
      <c r="B50" s="34" t="s">
        <v>43</v>
      </c>
      <c r="C50" s="35"/>
      <c r="D50" s="35"/>
      <c r="E50" s="35"/>
      <c r="F50" s="35"/>
      <c r="G50" s="36"/>
      <c r="H50" s="32"/>
      <c r="I50" s="32"/>
      <c r="J50" s="32"/>
      <c r="L50" s="20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2"/>
      <c r="C55" s="27"/>
      <c r="D55" s="27"/>
      <c r="E55" s="27"/>
      <c r="F55" s="27"/>
      <c r="G55" s="44"/>
      <c r="N55" s="12"/>
    </row>
    <row r="56" spans="1:14">
      <c r="A56" s="5"/>
      <c r="B56" s="42"/>
      <c r="C56" s="27"/>
      <c r="D56" s="27"/>
      <c r="E56" s="27"/>
      <c r="F56" s="27"/>
      <c r="G56" s="44"/>
      <c r="N56" s="12"/>
    </row>
    <row r="57" spans="1:14">
      <c r="A57" s="5"/>
      <c r="B57" s="42"/>
      <c r="C57" s="27"/>
      <c r="D57" s="27"/>
      <c r="E57" s="27"/>
      <c r="F57" s="27"/>
      <c r="G57" s="44"/>
      <c r="N57" s="12"/>
    </row>
    <row r="58" spans="1:14">
      <c r="A58" s="5"/>
      <c r="B58" s="109" t="s">
        <v>44</v>
      </c>
      <c r="C58" s="110"/>
      <c r="D58" s="110"/>
      <c r="E58" s="110"/>
      <c r="F58" s="110"/>
      <c r="G58" s="110"/>
      <c r="I58" s="111" t="s">
        <v>45</v>
      </c>
      <c r="J58" s="111"/>
      <c r="K58" s="111"/>
      <c r="L58" s="111"/>
      <c r="M58" s="111"/>
      <c r="N58" s="112"/>
    </row>
    <row r="59" spans="1:14" ht="1.5" customHeight="1">
      <c r="A59" s="5"/>
      <c r="B59" s="17"/>
      <c r="C59" s="14"/>
      <c r="D59" s="14"/>
      <c r="E59" s="14"/>
      <c r="F59" s="14"/>
      <c r="G59" s="14"/>
      <c r="I59" s="14"/>
      <c r="J59" s="14"/>
      <c r="K59" s="14"/>
      <c r="L59" s="14"/>
      <c r="M59" s="14"/>
      <c r="N59" s="18"/>
    </row>
    <row r="60" spans="1:14" ht="11.25" hidden="1" customHeight="1">
      <c r="A60" s="5"/>
      <c r="B60" s="92"/>
      <c r="C60" s="93"/>
      <c r="D60" s="93"/>
      <c r="E60" s="93"/>
      <c r="F60" s="93"/>
      <c r="G60" s="93"/>
      <c r="N60" s="12"/>
    </row>
    <row r="61" spans="1:14" ht="16.5" customHeight="1">
      <c r="A61" s="5"/>
      <c r="B61" s="96" t="s">
        <v>46</v>
      </c>
      <c r="C61" s="97"/>
      <c r="D61" s="97"/>
      <c r="E61" s="97"/>
      <c r="F61" s="97"/>
      <c r="G61" s="97"/>
      <c r="I61" s="97" t="s">
        <v>75</v>
      </c>
      <c r="J61" s="97"/>
      <c r="K61" s="97"/>
      <c r="L61" s="97"/>
      <c r="M61" s="97"/>
      <c r="N61" s="98"/>
    </row>
    <row r="62" spans="1:14">
      <c r="A62" s="5"/>
      <c r="B62" s="92" t="s">
        <v>48</v>
      </c>
      <c r="C62" s="93"/>
      <c r="D62" s="93"/>
      <c r="E62" s="93"/>
      <c r="F62" s="93"/>
      <c r="G62" s="93"/>
      <c r="I62" s="99" t="s">
        <v>48</v>
      </c>
      <c r="J62" s="99"/>
      <c r="K62" s="99"/>
      <c r="L62" s="99"/>
      <c r="M62" s="99"/>
      <c r="N62" s="100"/>
    </row>
    <row r="63" spans="1:14" ht="26.25" customHeight="1">
      <c r="A63" s="5"/>
      <c r="B63" s="101" t="s">
        <v>49</v>
      </c>
      <c r="C63" s="102"/>
      <c r="D63" s="102"/>
      <c r="E63" s="102"/>
      <c r="F63" s="102"/>
      <c r="G63" s="102"/>
      <c r="I63" s="102" t="s">
        <v>76</v>
      </c>
      <c r="J63" s="102"/>
      <c r="K63" s="102"/>
      <c r="L63" s="102"/>
      <c r="M63" s="102"/>
      <c r="N63" s="103"/>
    </row>
    <row r="64" spans="1:14" ht="2.25" customHeight="1">
      <c r="A64" s="5"/>
      <c r="B64" s="92" t="s">
        <v>51</v>
      </c>
      <c r="C64" s="93"/>
      <c r="D64" s="93"/>
      <c r="E64" s="93"/>
      <c r="F64" s="93"/>
      <c r="G64" s="93"/>
      <c r="I64" s="94" t="s">
        <v>52</v>
      </c>
      <c r="J64" s="94"/>
      <c r="K64" s="94"/>
      <c r="L64" s="94"/>
      <c r="M64" s="94"/>
      <c r="N64" s="95"/>
    </row>
    <row r="65" spans="1:14" ht="0.75" hidden="1" customHeight="1">
      <c r="A65" s="5"/>
      <c r="B65" s="5"/>
      <c r="N65" s="12"/>
    </row>
    <row r="66" spans="1:14" ht="14.25" customHeight="1" thickBot="1">
      <c r="A66" s="45"/>
      <c r="B66" s="45"/>
      <c r="C66" s="46"/>
      <c r="D66" s="46"/>
      <c r="E66" s="46"/>
      <c r="F66" s="46"/>
      <c r="G66" s="46"/>
      <c r="H66" s="46"/>
      <c r="I66" s="46" t="s">
        <v>53</v>
      </c>
      <c r="J66" s="46">
        <v>7862</v>
      </c>
      <c r="K66" s="46"/>
      <c r="L66" s="47"/>
      <c r="M66" s="47"/>
      <c r="N66" s="48"/>
    </row>
    <row r="67" spans="1:14" ht="36" customHeight="1">
      <c r="N67" s="4" t="s">
        <v>54</v>
      </c>
    </row>
    <row r="487" spans="4:4">
      <c r="D487" s="49" t="s">
        <v>55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3B73C-3C50-4E2F-85A5-2B8DBB4550BD}">
  <sheetPr>
    <pageSetUpPr fitToPage="1"/>
  </sheetPr>
  <dimension ref="A1:S487"/>
  <sheetViews>
    <sheetView topLeftCell="A10" zoomScale="120" zoomScaleNormal="120" workbookViewId="0">
      <selection activeCell="M42" sqref="M42:N4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33">
        <v>2</v>
      </c>
      <c r="N2" s="135"/>
    </row>
    <row r="3" spans="1:19">
      <c r="A3" s="5"/>
      <c r="B3" s="5"/>
      <c r="L3" s="110" t="s">
        <v>1</v>
      </c>
      <c r="M3" s="149"/>
      <c r="N3" s="8">
        <v>7862</v>
      </c>
    </row>
    <row r="4" spans="1:19">
      <c r="A4" s="5"/>
      <c r="B4" s="5"/>
      <c r="L4" s="7"/>
      <c r="M4" s="7"/>
      <c r="N4" s="9" t="s">
        <v>2</v>
      </c>
    </row>
    <row r="5" spans="1:19">
      <c r="A5" s="5"/>
      <c r="B5" s="5"/>
      <c r="G5" s="10"/>
      <c r="L5" s="7"/>
      <c r="M5" s="7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7</v>
      </c>
      <c r="K8" s="14" t="s">
        <v>5</v>
      </c>
      <c r="L8" s="97" t="s">
        <v>56</v>
      </c>
      <c r="M8" s="97"/>
      <c r="N8" s="12">
        <v>2023</v>
      </c>
    </row>
    <row r="9" spans="1:19" ht="15" customHeight="1">
      <c r="A9" s="5"/>
      <c r="B9" s="5"/>
      <c r="K9" s="93" t="s">
        <v>6</v>
      </c>
      <c r="L9" s="93"/>
      <c r="M9" s="150">
        <f>M47</f>
        <v>3431.6663157894736</v>
      </c>
      <c r="N9" s="151"/>
    </row>
    <row r="10" spans="1:19" ht="13.5" customHeight="1">
      <c r="A10" s="5"/>
      <c r="B10" s="5" t="s">
        <v>7</v>
      </c>
      <c r="N10" s="12"/>
    </row>
    <row r="11" spans="1:19" ht="11.25" customHeight="1">
      <c r="A11" s="15"/>
      <c r="B11" s="152">
        <f>$M$9</f>
        <v>3431.6663157894736</v>
      </c>
      <c r="C11" s="153"/>
      <c r="D11" s="154" t="s">
        <v>71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41" t="s">
        <v>68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</row>
    <row r="14" spans="1:19" ht="11.25" customHeight="1">
      <c r="A14" s="5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9" ht="11.25" customHeight="1">
      <c r="A15" s="5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S15" s="4" t="s">
        <v>9</v>
      </c>
    </row>
    <row r="16" spans="1:19" ht="11.25" customHeight="1">
      <c r="A16" s="5"/>
      <c r="B16" s="5"/>
      <c r="E16" s="16">
        <v>13</v>
      </c>
      <c r="F16" s="14" t="s">
        <v>5</v>
      </c>
      <c r="G16" s="144" t="s">
        <v>57</v>
      </c>
      <c r="H16" s="97"/>
      <c r="I16" s="14" t="s">
        <v>10</v>
      </c>
      <c r="J16" s="16">
        <v>13</v>
      </c>
      <c r="K16" s="14" t="s">
        <v>11</v>
      </c>
      <c r="L16" s="144" t="s">
        <v>56</v>
      </c>
      <c r="M16" s="97"/>
      <c r="N16" s="12">
        <v>2023</v>
      </c>
    </row>
    <row r="17" spans="1:14" ht="12" customHeight="1" thickBot="1">
      <c r="A17" s="5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  <row r="18" spans="1:14" ht="12" customHeight="1" thickBot="1">
      <c r="A18" s="5"/>
      <c r="B18" s="92" t="s">
        <v>12</v>
      </c>
      <c r="C18" s="145"/>
      <c r="D18" s="19"/>
      <c r="E18" s="146" t="s">
        <v>14</v>
      </c>
      <c r="F18" s="147"/>
      <c r="G18" s="148"/>
      <c r="H18" s="19" t="s">
        <v>13</v>
      </c>
      <c r="I18" s="146" t="s">
        <v>15</v>
      </c>
      <c r="J18" s="148"/>
      <c r="K18" s="19"/>
      <c r="L18" s="146" t="s">
        <v>16</v>
      </c>
      <c r="M18" s="148"/>
      <c r="N18" s="19"/>
    </row>
    <row r="19" spans="1:14">
      <c r="A19" s="5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</row>
    <row r="20" spans="1:14" ht="12.75" customHeight="1">
      <c r="A20" s="5"/>
      <c r="B20" s="130"/>
      <c r="C20" s="131"/>
      <c r="D20" s="131"/>
      <c r="E20" s="132"/>
      <c r="F20" s="133"/>
      <c r="G20" s="119"/>
      <c r="H20" s="119"/>
      <c r="I20" s="134"/>
      <c r="J20" s="133"/>
      <c r="K20" s="134"/>
      <c r="L20" s="133"/>
      <c r="M20" s="119"/>
      <c r="N20" s="135"/>
    </row>
    <row r="21" spans="1:14">
      <c r="A21" s="5"/>
      <c r="B21" s="136" t="s">
        <v>17</v>
      </c>
      <c r="C21" s="137"/>
      <c r="D21" s="137"/>
      <c r="E21" s="138"/>
      <c r="F21" s="139" t="s">
        <v>18</v>
      </c>
      <c r="G21" s="137"/>
      <c r="H21" s="137"/>
      <c r="I21" s="138"/>
      <c r="J21" s="139" t="s">
        <v>19</v>
      </c>
      <c r="K21" s="138"/>
      <c r="L21" s="139" t="s">
        <v>20</v>
      </c>
      <c r="M21" s="137"/>
      <c r="N21" s="140"/>
    </row>
    <row r="22" spans="1:14">
      <c r="A22" s="5"/>
      <c r="B22" s="21" t="s">
        <v>21</v>
      </c>
      <c r="E22" s="10"/>
      <c r="N22" s="12"/>
    </row>
    <row r="23" spans="1:14">
      <c r="A23" s="5"/>
      <c r="B23" s="5"/>
      <c r="C23" s="4" t="s">
        <v>22</v>
      </c>
      <c r="E23" s="14"/>
      <c r="F23" s="97" t="s">
        <v>23</v>
      </c>
      <c r="G23" s="97"/>
      <c r="J23" s="10"/>
      <c r="N23" s="12"/>
    </row>
    <row r="24" spans="1:14">
      <c r="A24" s="5"/>
      <c r="B24" s="5" t="s">
        <v>24</v>
      </c>
      <c r="D24" s="22"/>
      <c r="E24" s="14" t="s">
        <v>25</v>
      </c>
      <c r="F24" s="123"/>
      <c r="G24" s="124"/>
      <c r="H24" s="4" t="s">
        <v>26</v>
      </c>
      <c r="J24" s="23"/>
      <c r="M24" s="121"/>
      <c r="N24" s="122"/>
    </row>
    <row r="25" spans="1:14">
      <c r="A25" s="5"/>
      <c r="B25" s="5" t="s">
        <v>24</v>
      </c>
      <c r="D25" s="22">
        <v>1</v>
      </c>
      <c r="E25" s="14" t="s">
        <v>25</v>
      </c>
      <c r="F25" s="125">
        <v>1141.1400000000001</v>
      </c>
      <c r="G25" s="125"/>
      <c r="H25" s="4" t="s">
        <v>27</v>
      </c>
      <c r="J25" s="10"/>
      <c r="M25" s="121"/>
      <c r="N25" s="122"/>
    </row>
    <row r="26" spans="1:14">
      <c r="A26" s="5"/>
      <c r="B26" s="21" t="s">
        <v>28</v>
      </c>
      <c r="D26" s="24"/>
      <c r="E26" s="14"/>
      <c r="F26" s="126"/>
      <c r="G26" s="126"/>
      <c r="M26" s="121"/>
      <c r="N26" s="122"/>
    </row>
    <row r="27" spans="1:14">
      <c r="A27" s="5"/>
      <c r="B27" s="5" t="s">
        <v>5</v>
      </c>
      <c r="C27" s="97" t="s">
        <v>29</v>
      </c>
      <c r="D27" s="97"/>
      <c r="E27" s="97"/>
      <c r="F27" s="14" t="s">
        <v>25</v>
      </c>
      <c r="G27" s="97" t="s">
        <v>69</v>
      </c>
      <c r="H27" s="97"/>
      <c r="I27" s="97"/>
      <c r="J27" s="25">
        <v>290</v>
      </c>
      <c r="K27" s="4" t="s">
        <v>30</v>
      </c>
      <c r="M27" s="121"/>
      <c r="N27" s="122"/>
    </row>
    <row r="28" spans="1:14">
      <c r="A28" s="5"/>
      <c r="B28" s="5" t="s">
        <v>5</v>
      </c>
      <c r="C28" s="97" t="s">
        <v>70</v>
      </c>
      <c r="D28" s="97"/>
      <c r="E28" s="97"/>
      <c r="F28" s="14" t="s">
        <v>25</v>
      </c>
      <c r="G28" s="97" t="s">
        <v>29</v>
      </c>
      <c r="H28" s="97"/>
      <c r="I28" s="97"/>
      <c r="J28" s="25">
        <v>290</v>
      </c>
      <c r="K28" s="4" t="s">
        <v>30</v>
      </c>
      <c r="N28" s="26"/>
    </row>
    <row r="29" spans="1:14">
      <c r="A29" s="5"/>
      <c r="B29" s="5" t="s">
        <v>5</v>
      </c>
      <c r="C29" s="97" t="s">
        <v>64</v>
      </c>
      <c r="D29" s="97"/>
      <c r="E29" s="97"/>
      <c r="F29" s="14" t="s">
        <v>25</v>
      </c>
      <c r="G29" s="97" t="s">
        <v>65</v>
      </c>
      <c r="H29" s="97"/>
      <c r="I29" s="97"/>
      <c r="J29" s="25">
        <v>150</v>
      </c>
      <c r="K29" s="4" t="s">
        <v>30</v>
      </c>
      <c r="N29" s="12"/>
    </row>
    <row r="30" spans="1:14">
      <c r="A30" s="5"/>
      <c r="B30" s="5" t="s">
        <v>5</v>
      </c>
      <c r="C30" s="97"/>
      <c r="D30" s="97"/>
      <c r="E30" s="97"/>
      <c r="F30" s="14" t="s">
        <v>25</v>
      </c>
      <c r="G30" s="97"/>
      <c r="H30" s="97"/>
      <c r="I30" s="97"/>
      <c r="J30" s="25"/>
      <c r="K30" s="4" t="s">
        <v>30</v>
      </c>
      <c r="N30" s="12"/>
    </row>
    <row r="31" spans="1:14" ht="11.25" customHeight="1">
      <c r="A31" s="5"/>
      <c r="B31" s="5" t="s">
        <v>5</v>
      </c>
      <c r="C31" s="97"/>
      <c r="D31" s="97"/>
      <c r="E31" s="97"/>
      <c r="F31" s="14" t="s">
        <v>25</v>
      </c>
      <c r="G31" s="97"/>
      <c r="H31" s="97"/>
      <c r="I31" s="97"/>
      <c r="J31" s="25"/>
      <c r="K31" s="4" t="s">
        <v>30</v>
      </c>
      <c r="N31" s="12"/>
    </row>
    <row r="32" spans="1:14">
      <c r="A32" s="5"/>
      <c r="B32" s="5" t="s">
        <v>5</v>
      </c>
      <c r="C32" s="97"/>
      <c r="D32" s="97"/>
      <c r="E32" s="97"/>
      <c r="F32" s="14" t="s">
        <v>25</v>
      </c>
      <c r="G32" s="97"/>
      <c r="H32" s="97"/>
      <c r="I32" s="97"/>
      <c r="J32" s="25"/>
      <c r="K32" s="4" t="s">
        <v>30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14" t="s">
        <v>25</v>
      </c>
      <c r="G33" s="119"/>
      <c r="H33" s="119"/>
      <c r="I33" s="119"/>
      <c r="J33" s="25"/>
      <c r="K33" s="4" t="s">
        <v>30</v>
      </c>
      <c r="N33" s="12"/>
    </row>
    <row r="34" spans="1:15">
      <c r="A34" s="5"/>
      <c r="B34" s="5" t="s">
        <v>5</v>
      </c>
      <c r="C34" s="97"/>
      <c r="D34" s="97"/>
      <c r="E34" s="97"/>
      <c r="F34" s="14" t="s">
        <v>25</v>
      </c>
      <c r="G34" s="97"/>
      <c r="H34" s="97"/>
      <c r="I34" s="97"/>
      <c r="J34" s="25"/>
      <c r="K34" s="4" t="s">
        <v>30</v>
      </c>
      <c r="N34" s="12"/>
    </row>
    <row r="35" spans="1:15">
      <c r="A35" s="5"/>
      <c r="B35" s="5"/>
      <c r="C35" s="119"/>
      <c r="D35" s="119"/>
      <c r="E35" s="119"/>
      <c r="F35" s="14" t="s">
        <v>25</v>
      </c>
      <c r="G35" s="119"/>
      <c r="H35" s="119"/>
      <c r="I35" s="119"/>
      <c r="J35" s="27"/>
      <c r="K35" s="4" t="s">
        <v>30</v>
      </c>
      <c r="N35" s="12"/>
    </row>
    <row r="36" spans="1:15">
      <c r="A36" s="5"/>
      <c r="B36" s="5"/>
      <c r="C36" s="119"/>
      <c r="D36" s="119"/>
      <c r="E36" s="119"/>
      <c r="F36" s="14" t="s">
        <v>25</v>
      </c>
      <c r="G36" s="119"/>
      <c r="H36" s="119"/>
      <c r="I36" s="119"/>
      <c r="J36" s="27"/>
      <c r="K36" s="4" t="s">
        <v>30</v>
      </c>
      <c r="N36" s="12"/>
    </row>
    <row r="37" spans="1:15">
      <c r="A37" s="5"/>
      <c r="B37" s="5"/>
      <c r="C37" s="119"/>
      <c r="D37" s="119"/>
      <c r="E37" s="119"/>
      <c r="F37" s="14" t="s">
        <v>25</v>
      </c>
      <c r="G37" s="119"/>
      <c r="H37" s="119"/>
      <c r="I37" s="119"/>
      <c r="J37" s="27"/>
      <c r="K37" s="4" t="s">
        <v>30</v>
      </c>
      <c r="N37" s="12"/>
    </row>
    <row r="38" spans="1:15">
      <c r="A38" s="5"/>
      <c r="B38" s="5"/>
      <c r="C38" s="119"/>
      <c r="D38" s="119"/>
      <c r="E38" s="119"/>
      <c r="F38" s="14" t="s">
        <v>25</v>
      </c>
      <c r="G38" s="119"/>
      <c r="H38" s="119"/>
      <c r="I38" s="119"/>
      <c r="J38" s="27"/>
      <c r="K38" s="4" t="s">
        <v>30</v>
      </c>
      <c r="N38" s="12"/>
    </row>
    <row r="39" spans="1:15">
      <c r="A39" s="5"/>
      <c r="B39" s="5"/>
      <c r="C39" s="119"/>
      <c r="D39" s="119"/>
      <c r="E39" s="119"/>
      <c r="F39" s="14" t="s">
        <v>25</v>
      </c>
      <c r="G39" s="119"/>
      <c r="H39" s="119"/>
      <c r="I39" s="119"/>
      <c r="J39" s="27"/>
      <c r="K39" s="4" t="s">
        <v>30</v>
      </c>
      <c r="N39" s="12"/>
    </row>
    <row r="40" spans="1:15" ht="22.5">
      <c r="A40" s="5"/>
      <c r="B40" s="5"/>
      <c r="C40" s="6"/>
      <c r="F40" s="14"/>
      <c r="G40" s="120" t="s">
        <v>31</v>
      </c>
      <c r="H40" s="120"/>
      <c r="I40" s="120"/>
      <c r="J40" s="28">
        <f>SUM(J27:J39)</f>
        <v>730</v>
      </c>
      <c r="K40" s="20"/>
      <c r="L40" s="29" t="s">
        <v>32</v>
      </c>
      <c r="M40" s="105">
        <f>(D24*F24)+(D25*F25)</f>
        <v>1141.1400000000001</v>
      </c>
      <c r="N40" s="106"/>
    </row>
    <row r="41" spans="1:15" ht="11.25" customHeight="1">
      <c r="A41" s="5"/>
      <c r="B41" s="5"/>
      <c r="C41" s="6"/>
      <c r="F41" s="14"/>
      <c r="G41" s="93" t="s">
        <v>33</v>
      </c>
      <c r="H41" s="93"/>
      <c r="I41" s="93"/>
      <c r="J41" s="7">
        <v>9.5</v>
      </c>
      <c r="K41" s="113" t="s">
        <v>34</v>
      </c>
      <c r="L41" s="116"/>
      <c r="M41" s="117" t="s">
        <v>35</v>
      </c>
      <c r="N41" s="118"/>
    </row>
    <row r="42" spans="1:15" ht="10.5" customHeight="1">
      <c r="A42" s="5"/>
      <c r="B42" s="5"/>
      <c r="C42" s="6"/>
      <c r="F42" s="14"/>
      <c r="G42" s="93" t="s">
        <v>36</v>
      </c>
      <c r="H42" s="93"/>
      <c r="I42" s="93"/>
      <c r="J42" s="30">
        <f>J40/J41</f>
        <v>76.84210526315789</v>
      </c>
      <c r="K42" s="113" t="s">
        <v>37</v>
      </c>
      <c r="L42" s="116"/>
      <c r="M42" s="117">
        <f>300*2</f>
        <v>600</v>
      </c>
      <c r="N42" s="118"/>
    </row>
    <row r="43" spans="1:15" ht="15" customHeight="1">
      <c r="A43" s="5"/>
      <c r="B43" s="5"/>
      <c r="C43" s="6"/>
      <c r="F43" s="14"/>
      <c r="G43" s="93" t="s">
        <v>38</v>
      </c>
      <c r="H43" s="93"/>
      <c r="I43" s="93"/>
      <c r="J43" s="31">
        <v>22</v>
      </c>
      <c r="K43" s="20"/>
      <c r="L43" s="32" t="s">
        <v>28</v>
      </c>
      <c r="M43" s="114">
        <f>J42*J43</f>
        <v>1690.5263157894735</v>
      </c>
      <c r="N43" s="115"/>
    </row>
    <row r="44" spans="1:15" ht="11.25" customHeight="1">
      <c r="A44" s="5"/>
      <c r="B44" s="5"/>
      <c r="C44" s="6"/>
      <c r="F44" s="14"/>
      <c r="G44" s="14"/>
      <c r="I44" s="7"/>
      <c r="K44" s="113" t="s">
        <v>39</v>
      </c>
      <c r="L44" s="113"/>
      <c r="M44" s="105"/>
      <c r="N44" s="106"/>
    </row>
    <row r="45" spans="1:15">
      <c r="A45" s="5"/>
      <c r="B45" s="5"/>
      <c r="C45" s="6"/>
      <c r="F45" s="14"/>
      <c r="G45" s="14"/>
      <c r="H45" s="7"/>
      <c r="I45" s="7"/>
      <c r="J45" s="32"/>
      <c r="K45" s="32"/>
      <c r="L45" s="32" t="s">
        <v>40</v>
      </c>
      <c r="M45" s="105"/>
      <c r="N45" s="106"/>
    </row>
    <row r="46" spans="1:15">
      <c r="A46" s="5"/>
      <c r="B46" s="5"/>
      <c r="E46" s="20"/>
      <c r="F46" s="104"/>
      <c r="G46" s="104"/>
      <c r="H46" s="32"/>
      <c r="I46" s="32"/>
      <c r="J46" s="10"/>
      <c r="K46" s="113" t="s">
        <v>41</v>
      </c>
      <c r="L46" s="113" t="s">
        <v>41</v>
      </c>
      <c r="M46" s="105">
        <v>0</v>
      </c>
      <c r="N46" s="106"/>
      <c r="O46" s="33"/>
    </row>
    <row r="47" spans="1:15">
      <c r="A47" s="5"/>
      <c r="B47" s="5"/>
      <c r="E47" s="20"/>
      <c r="F47" s="104"/>
      <c r="G47" s="104"/>
      <c r="H47" s="32"/>
      <c r="I47" s="32"/>
      <c r="J47" s="32"/>
      <c r="K47" s="113" t="s">
        <v>42</v>
      </c>
      <c r="L47" s="113"/>
      <c r="M47" s="114">
        <f>SUM(M40:N46)</f>
        <v>3431.6663157894736</v>
      </c>
      <c r="N47" s="115"/>
    </row>
    <row r="48" spans="1:15">
      <c r="A48" s="5"/>
      <c r="B48" s="5"/>
      <c r="E48" s="20"/>
      <c r="F48" s="104"/>
      <c r="G48" s="104"/>
      <c r="H48" s="32"/>
      <c r="I48" s="32"/>
      <c r="J48" s="32"/>
      <c r="M48" s="105"/>
      <c r="N48" s="106"/>
    </row>
    <row r="49" spans="1:14">
      <c r="A49" s="5"/>
      <c r="B49" s="5"/>
      <c r="C49" s="10"/>
      <c r="E49" s="20"/>
      <c r="F49" s="104"/>
      <c r="G49" s="104"/>
      <c r="H49" s="32"/>
      <c r="I49" s="32"/>
      <c r="J49" s="32"/>
      <c r="M49" s="107"/>
      <c r="N49" s="108"/>
    </row>
    <row r="50" spans="1:14">
      <c r="A50" s="5"/>
      <c r="B50" s="34" t="s">
        <v>43</v>
      </c>
      <c r="C50" s="35"/>
      <c r="D50" s="35"/>
      <c r="E50" s="35"/>
      <c r="F50" s="35"/>
      <c r="G50" s="36"/>
      <c r="H50" s="32"/>
      <c r="I50" s="32"/>
      <c r="J50" s="32"/>
      <c r="L50" s="20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2"/>
      <c r="C55" s="27"/>
      <c r="D55" s="27"/>
      <c r="E55" s="27"/>
      <c r="F55" s="27"/>
      <c r="G55" s="44"/>
      <c r="N55" s="12"/>
    </row>
    <row r="56" spans="1:14">
      <c r="A56" s="5"/>
      <c r="B56" s="42"/>
      <c r="C56" s="27"/>
      <c r="D56" s="27"/>
      <c r="E56" s="27"/>
      <c r="F56" s="27"/>
      <c r="G56" s="44"/>
      <c r="N56" s="12"/>
    </row>
    <row r="57" spans="1:14">
      <c r="A57" s="5"/>
      <c r="B57" s="42"/>
      <c r="C57" s="27"/>
      <c r="D57" s="27"/>
      <c r="E57" s="27"/>
      <c r="F57" s="27"/>
      <c r="G57" s="44"/>
      <c r="N57" s="12"/>
    </row>
    <row r="58" spans="1:14">
      <c r="A58" s="5"/>
      <c r="B58" s="109" t="s">
        <v>44</v>
      </c>
      <c r="C58" s="110"/>
      <c r="D58" s="110"/>
      <c r="E58" s="110"/>
      <c r="F58" s="110"/>
      <c r="G58" s="110"/>
      <c r="I58" s="111" t="s">
        <v>45</v>
      </c>
      <c r="J58" s="111"/>
      <c r="K58" s="111"/>
      <c r="L58" s="111"/>
      <c r="M58" s="111"/>
      <c r="N58" s="112"/>
    </row>
    <row r="59" spans="1:14" ht="1.5" customHeight="1">
      <c r="A59" s="5"/>
      <c r="B59" s="17"/>
      <c r="C59" s="14"/>
      <c r="D59" s="14"/>
      <c r="E59" s="14"/>
      <c r="F59" s="14"/>
      <c r="G59" s="14"/>
      <c r="I59" s="14"/>
      <c r="J59" s="14"/>
      <c r="K59" s="14"/>
      <c r="L59" s="14"/>
      <c r="M59" s="14"/>
      <c r="N59" s="18"/>
    </row>
    <row r="60" spans="1:14" ht="11.25" hidden="1" customHeight="1">
      <c r="A60" s="5"/>
      <c r="B60" s="92"/>
      <c r="C60" s="93"/>
      <c r="D60" s="93"/>
      <c r="E60" s="93"/>
      <c r="F60" s="93"/>
      <c r="G60" s="93"/>
      <c r="N60" s="12"/>
    </row>
    <row r="61" spans="1:14" ht="16.5" customHeight="1">
      <c r="A61" s="5"/>
      <c r="B61" s="96" t="s">
        <v>46</v>
      </c>
      <c r="C61" s="97"/>
      <c r="D61" s="97"/>
      <c r="E61" s="97"/>
      <c r="F61" s="97"/>
      <c r="G61" s="97"/>
      <c r="I61" s="97" t="s">
        <v>47</v>
      </c>
      <c r="J61" s="97"/>
      <c r="K61" s="97"/>
      <c r="L61" s="97"/>
      <c r="M61" s="97"/>
      <c r="N61" s="98"/>
    </row>
    <row r="62" spans="1:14">
      <c r="A62" s="5"/>
      <c r="B62" s="92" t="s">
        <v>48</v>
      </c>
      <c r="C62" s="93"/>
      <c r="D62" s="93"/>
      <c r="E62" s="93"/>
      <c r="F62" s="93"/>
      <c r="G62" s="93"/>
      <c r="I62" s="99" t="s">
        <v>48</v>
      </c>
      <c r="J62" s="99"/>
      <c r="K62" s="99"/>
      <c r="L62" s="99"/>
      <c r="M62" s="99"/>
      <c r="N62" s="100"/>
    </row>
    <row r="63" spans="1:14" ht="26.25" customHeight="1">
      <c r="A63" s="5"/>
      <c r="B63" s="101" t="s">
        <v>49</v>
      </c>
      <c r="C63" s="102"/>
      <c r="D63" s="102"/>
      <c r="E63" s="102"/>
      <c r="F63" s="102"/>
      <c r="G63" s="102"/>
      <c r="I63" s="102" t="s">
        <v>50</v>
      </c>
      <c r="J63" s="102"/>
      <c r="K63" s="102"/>
      <c r="L63" s="102"/>
      <c r="M63" s="102"/>
      <c r="N63" s="103"/>
    </row>
    <row r="64" spans="1:14" ht="2.25" customHeight="1">
      <c r="A64" s="5"/>
      <c r="B64" s="92" t="s">
        <v>51</v>
      </c>
      <c r="C64" s="93"/>
      <c r="D64" s="93"/>
      <c r="E64" s="93"/>
      <c r="F64" s="93"/>
      <c r="G64" s="93"/>
      <c r="I64" s="94" t="s">
        <v>52</v>
      </c>
      <c r="J64" s="94"/>
      <c r="K64" s="94"/>
      <c r="L64" s="94"/>
      <c r="M64" s="94"/>
      <c r="N64" s="95"/>
    </row>
    <row r="65" spans="1:14" ht="0.75" hidden="1" customHeight="1">
      <c r="A65" s="5"/>
      <c r="B65" s="5"/>
      <c r="N65" s="12"/>
    </row>
    <row r="66" spans="1:14" ht="14.25" customHeight="1" thickBot="1">
      <c r="A66" s="45"/>
      <c r="B66" s="45"/>
      <c r="C66" s="46"/>
      <c r="D66" s="46"/>
      <c r="E66" s="46"/>
      <c r="F66" s="46"/>
      <c r="G66" s="46"/>
      <c r="H66" s="46"/>
      <c r="I66" s="46" t="s">
        <v>53</v>
      </c>
      <c r="J66" s="46">
        <v>7862</v>
      </c>
      <c r="K66" s="46"/>
      <c r="L66" s="47"/>
      <c r="M66" s="47"/>
      <c r="N66" s="48"/>
    </row>
    <row r="67" spans="1:14" ht="36" customHeight="1">
      <c r="N67" s="4" t="s">
        <v>54</v>
      </c>
    </row>
    <row r="487" spans="4:4">
      <c r="D487" s="49" t="s">
        <v>55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EFDFC-3494-42FC-ADC8-6B19EB75A61A}">
  <sheetPr>
    <pageSetUpPr fitToPage="1"/>
  </sheetPr>
  <dimension ref="A1:S487"/>
  <sheetViews>
    <sheetView zoomScale="120" zoomScaleNormal="120" workbookViewId="0">
      <selection activeCell="T16" sqref="T16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33">
        <v>1</v>
      </c>
      <c r="N2" s="135"/>
    </row>
    <row r="3" spans="1:19">
      <c r="A3" s="5"/>
      <c r="B3" s="5"/>
      <c r="L3" s="110" t="s">
        <v>1</v>
      </c>
      <c r="M3" s="149"/>
      <c r="N3" s="8">
        <v>7862</v>
      </c>
    </row>
    <row r="4" spans="1:19">
      <c r="A4" s="5"/>
      <c r="B4" s="5"/>
      <c r="L4" s="7"/>
      <c r="M4" s="7"/>
      <c r="N4" s="9" t="s">
        <v>2</v>
      </c>
    </row>
    <row r="5" spans="1:19">
      <c r="A5" s="5"/>
      <c r="B5" s="5"/>
      <c r="G5" s="10"/>
      <c r="L5" s="7"/>
      <c r="M5" s="7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7</v>
      </c>
      <c r="K8" s="14" t="s">
        <v>5</v>
      </c>
      <c r="L8" s="97" t="s">
        <v>56</v>
      </c>
      <c r="M8" s="97"/>
      <c r="N8" s="12">
        <v>2023</v>
      </c>
    </row>
    <row r="9" spans="1:19" ht="15" customHeight="1">
      <c r="A9" s="5"/>
      <c r="B9" s="5"/>
      <c r="K9" s="93" t="s">
        <v>6</v>
      </c>
      <c r="L9" s="93"/>
      <c r="M9" s="150">
        <f>M47</f>
        <v>8487.2789473684225</v>
      </c>
      <c r="N9" s="151"/>
    </row>
    <row r="10" spans="1:19" ht="13.5" customHeight="1">
      <c r="A10" s="5"/>
      <c r="B10" s="5" t="s">
        <v>7</v>
      </c>
      <c r="N10" s="12"/>
    </row>
    <row r="11" spans="1:19" ht="11.25" customHeight="1">
      <c r="A11" s="15"/>
      <c r="B11" s="152">
        <f>$M$9</f>
        <v>8487.2789473684225</v>
      </c>
      <c r="C11" s="153"/>
      <c r="D11" s="154" t="s">
        <v>66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41" t="s">
        <v>67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</row>
    <row r="14" spans="1:19" ht="11.25" customHeight="1">
      <c r="A14" s="5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9" ht="11.25" customHeight="1">
      <c r="A15" s="5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S15" s="4" t="s">
        <v>9</v>
      </c>
    </row>
    <row r="16" spans="1:19" ht="11.25" customHeight="1">
      <c r="A16" s="5"/>
      <c r="B16" s="5"/>
      <c r="E16" s="16">
        <v>8</v>
      </c>
      <c r="F16" s="14" t="s">
        <v>5</v>
      </c>
      <c r="G16" s="144" t="s">
        <v>57</v>
      </c>
      <c r="H16" s="97"/>
      <c r="I16" s="14" t="s">
        <v>10</v>
      </c>
      <c r="J16" s="16">
        <v>10</v>
      </c>
      <c r="K16" s="14" t="s">
        <v>11</v>
      </c>
      <c r="L16" s="144" t="s">
        <v>56</v>
      </c>
      <c r="M16" s="97"/>
      <c r="N16" s="12">
        <v>2023</v>
      </c>
    </row>
    <row r="17" spans="1:14" ht="12" customHeight="1" thickBot="1">
      <c r="A17" s="5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  <row r="18" spans="1:14" ht="12" customHeight="1" thickBot="1">
      <c r="A18" s="5"/>
      <c r="B18" s="92" t="s">
        <v>12</v>
      </c>
      <c r="C18" s="145"/>
      <c r="D18" s="19"/>
      <c r="E18" s="146" t="s">
        <v>14</v>
      </c>
      <c r="F18" s="147"/>
      <c r="G18" s="148"/>
      <c r="H18" s="19" t="s">
        <v>13</v>
      </c>
      <c r="I18" s="146" t="s">
        <v>15</v>
      </c>
      <c r="J18" s="148"/>
      <c r="K18" s="19"/>
      <c r="L18" s="146" t="s">
        <v>16</v>
      </c>
      <c r="M18" s="148"/>
      <c r="N18" s="19"/>
    </row>
    <row r="19" spans="1:14">
      <c r="A19" s="5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</row>
    <row r="20" spans="1:14" ht="12.75" customHeight="1">
      <c r="A20" s="5"/>
      <c r="B20" s="130"/>
      <c r="C20" s="131"/>
      <c r="D20" s="131"/>
      <c r="E20" s="132"/>
      <c r="F20" s="133"/>
      <c r="G20" s="119"/>
      <c r="H20" s="119"/>
      <c r="I20" s="134"/>
      <c r="J20" s="133"/>
      <c r="K20" s="134"/>
      <c r="L20" s="133"/>
      <c r="M20" s="119"/>
      <c r="N20" s="135"/>
    </row>
    <row r="21" spans="1:14">
      <c r="A21" s="5"/>
      <c r="B21" s="136" t="s">
        <v>17</v>
      </c>
      <c r="C21" s="137"/>
      <c r="D21" s="137"/>
      <c r="E21" s="138"/>
      <c r="F21" s="139" t="s">
        <v>18</v>
      </c>
      <c r="G21" s="137"/>
      <c r="H21" s="137"/>
      <c r="I21" s="138"/>
      <c r="J21" s="139" t="s">
        <v>19</v>
      </c>
      <c r="K21" s="138"/>
      <c r="L21" s="139" t="s">
        <v>20</v>
      </c>
      <c r="M21" s="137"/>
      <c r="N21" s="140"/>
    </row>
    <row r="22" spans="1:14">
      <c r="A22" s="5"/>
      <c r="B22" s="21" t="s">
        <v>21</v>
      </c>
      <c r="E22" s="10"/>
      <c r="N22" s="12"/>
    </row>
    <row r="23" spans="1:14">
      <c r="A23" s="5"/>
      <c r="B23" s="5"/>
      <c r="C23" s="4" t="s">
        <v>22</v>
      </c>
      <c r="E23" s="14"/>
      <c r="F23" s="97" t="s">
        <v>23</v>
      </c>
      <c r="G23" s="97"/>
      <c r="J23" s="10"/>
      <c r="N23" s="12"/>
    </row>
    <row r="24" spans="1:14">
      <c r="A24" s="5"/>
      <c r="B24" s="5" t="s">
        <v>24</v>
      </c>
      <c r="D24" s="22">
        <v>2</v>
      </c>
      <c r="E24" s="14" t="s">
        <v>25</v>
      </c>
      <c r="F24" s="123">
        <v>2282.2800000000002</v>
      </c>
      <c r="G24" s="124"/>
      <c r="H24" s="4" t="s">
        <v>26</v>
      </c>
      <c r="J24" s="23"/>
      <c r="M24" s="121"/>
      <c r="N24" s="122"/>
    </row>
    <row r="25" spans="1:14">
      <c r="A25" s="5"/>
      <c r="B25" s="5" t="s">
        <v>24</v>
      </c>
      <c r="D25" s="22">
        <v>1</v>
      </c>
      <c r="E25" s="14" t="s">
        <v>25</v>
      </c>
      <c r="F25" s="125">
        <v>1141.1400000000001</v>
      </c>
      <c r="G25" s="125"/>
      <c r="H25" s="4" t="s">
        <v>27</v>
      </c>
      <c r="J25" s="10"/>
      <c r="M25" s="121"/>
      <c r="N25" s="122"/>
    </row>
    <row r="26" spans="1:14">
      <c r="A26" s="5"/>
      <c r="B26" s="21" t="s">
        <v>28</v>
      </c>
      <c r="D26" s="24"/>
      <c r="E26" s="14"/>
      <c r="F26" s="126"/>
      <c r="G26" s="126"/>
      <c r="M26" s="121"/>
      <c r="N26" s="122"/>
    </row>
    <row r="27" spans="1:14">
      <c r="A27" s="5"/>
      <c r="B27" s="5" t="s">
        <v>5</v>
      </c>
      <c r="C27" s="97" t="s">
        <v>29</v>
      </c>
      <c r="D27" s="97"/>
      <c r="E27" s="97"/>
      <c r="F27" s="14" t="s">
        <v>25</v>
      </c>
      <c r="G27" s="97" t="s">
        <v>58</v>
      </c>
      <c r="H27" s="97"/>
      <c r="I27" s="97"/>
      <c r="J27" s="25">
        <v>197</v>
      </c>
      <c r="K27" s="4" t="s">
        <v>30</v>
      </c>
      <c r="M27" s="121"/>
      <c r="N27" s="122"/>
    </row>
    <row r="28" spans="1:14">
      <c r="A28" s="5"/>
      <c r="B28" s="5" t="s">
        <v>5</v>
      </c>
      <c r="C28" s="97" t="s">
        <v>59</v>
      </c>
      <c r="D28" s="97"/>
      <c r="E28" s="97"/>
      <c r="F28" s="14" t="s">
        <v>25</v>
      </c>
      <c r="G28" s="97" t="s">
        <v>60</v>
      </c>
      <c r="H28" s="97"/>
      <c r="I28" s="97"/>
      <c r="J28" s="25">
        <v>140</v>
      </c>
      <c r="K28" s="4" t="s">
        <v>30</v>
      </c>
      <c r="N28" s="26"/>
    </row>
    <row r="29" spans="1:14">
      <c r="A29" s="5"/>
      <c r="B29" s="5" t="s">
        <v>5</v>
      </c>
      <c r="C29" s="97" t="s">
        <v>61</v>
      </c>
      <c r="D29" s="97"/>
      <c r="E29" s="97"/>
      <c r="F29" s="14" t="s">
        <v>25</v>
      </c>
      <c r="G29" s="97" t="s">
        <v>62</v>
      </c>
      <c r="H29" s="97"/>
      <c r="I29" s="97"/>
      <c r="J29" s="25">
        <v>128</v>
      </c>
      <c r="K29" s="4" t="s">
        <v>30</v>
      </c>
      <c r="N29" s="12"/>
    </row>
    <row r="30" spans="1:14">
      <c r="A30" s="5"/>
      <c r="B30" s="5" t="s">
        <v>5</v>
      </c>
      <c r="C30" s="97" t="s">
        <v>62</v>
      </c>
      <c r="D30" s="97"/>
      <c r="E30" s="97"/>
      <c r="F30" s="14" t="s">
        <v>25</v>
      </c>
      <c r="G30" s="97" t="s">
        <v>62</v>
      </c>
      <c r="H30" s="97"/>
      <c r="I30" s="97"/>
      <c r="J30" s="25"/>
      <c r="K30" s="4" t="s">
        <v>30</v>
      </c>
      <c r="N30" s="12"/>
    </row>
    <row r="31" spans="1:14" ht="11.25" customHeight="1">
      <c r="A31" s="5"/>
      <c r="B31" s="5" t="s">
        <v>5</v>
      </c>
      <c r="C31" s="97" t="s">
        <v>62</v>
      </c>
      <c r="D31" s="97"/>
      <c r="E31" s="97"/>
      <c r="F31" s="14" t="s">
        <v>25</v>
      </c>
      <c r="G31" s="97" t="s">
        <v>63</v>
      </c>
      <c r="H31" s="97"/>
      <c r="I31" s="97"/>
      <c r="J31" s="25">
        <v>435</v>
      </c>
      <c r="K31" s="4" t="s">
        <v>30</v>
      </c>
      <c r="N31" s="12"/>
    </row>
    <row r="32" spans="1:14">
      <c r="A32" s="5"/>
      <c r="B32" s="5" t="s">
        <v>5</v>
      </c>
      <c r="C32" s="97" t="s">
        <v>64</v>
      </c>
      <c r="D32" s="97"/>
      <c r="E32" s="97"/>
      <c r="F32" s="14" t="s">
        <v>25</v>
      </c>
      <c r="G32" s="97" t="s">
        <v>65</v>
      </c>
      <c r="H32" s="97"/>
      <c r="I32" s="97"/>
      <c r="J32" s="25">
        <v>150</v>
      </c>
      <c r="K32" s="4" t="s">
        <v>30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14" t="s">
        <v>25</v>
      </c>
      <c r="G33" s="119"/>
      <c r="H33" s="119"/>
      <c r="I33" s="119"/>
      <c r="J33" s="25"/>
      <c r="K33" s="4" t="s">
        <v>30</v>
      </c>
      <c r="N33" s="12"/>
    </row>
    <row r="34" spans="1:15">
      <c r="A34" s="5"/>
      <c r="B34" s="5" t="s">
        <v>5</v>
      </c>
      <c r="C34" s="97"/>
      <c r="D34" s="97"/>
      <c r="E34" s="97"/>
      <c r="F34" s="14" t="s">
        <v>25</v>
      </c>
      <c r="G34" s="97"/>
      <c r="H34" s="97"/>
      <c r="I34" s="97"/>
      <c r="J34" s="25"/>
      <c r="K34" s="4" t="s">
        <v>30</v>
      </c>
      <c r="N34" s="12"/>
    </row>
    <row r="35" spans="1:15">
      <c r="A35" s="5"/>
      <c r="B35" s="5"/>
      <c r="C35" s="119"/>
      <c r="D35" s="119"/>
      <c r="E35" s="119"/>
      <c r="F35" s="14" t="s">
        <v>25</v>
      </c>
      <c r="G35" s="119"/>
      <c r="H35" s="119"/>
      <c r="I35" s="119"/>
      <c r="J35" s="27"/>
      <c r="K35" s="4" t="s">
        <v>30</v>
      </c>
      <c r="N35" s="12"/>
    </row>
    <row r="36" spans="1:15">
      <c r="A36" s="5"/>
      <c r="B36" s="5"/>
      <c r="C36" s="119"/>
      <c r="D36" s="119"/>
      <c r="E36" s="119"/>
      <c r="F36" s="14" t="s">
        <v>25</v>
      </c>
      <c r="G36" s="119"/>
      <c r="H36" s="119"/>
      <c r="I36" s="119"/>
      <c r="J36" s="27"/>
      <c r="K36" s="4" t="s">
        <v>30</v>
      </c>
      <c r="N36" s="12"/>
    </row>
    <row r="37" spans="1:15">
      <c r="A37" s="5"/>
      <c r="B37" s="5"/>
      <c r="C37" s="119"/>
      <c r="D37" s="119"/>
      <c r="E37" s="119"/>
      <c r="F37" s="14" t="s">
        <v>25</v>
      </c>
      <c r="G37" s="119"/>
      <c r="H37" s="119"/>
      <c r="I37" s="119"/>
      <c r="J37" s="27"/>
      <c r="K37" s="4" t="s">
        <v>30</v>
      </c>
      <c r="N37" s="12"/>
    </row>
    <row r="38" spans="1:15">
      <c r="A38" s="5"/>
      <c r="B38" s="5"/>
      <c r="C38" s="119"/>
      <c r="D38" s="119"/>
      <c r="E38" s="119"/>
      <c r="F38" s="14" t="s">
        <v>25</v>
      </c>
      <c r="G38" s="119"/>
      <c r="H38" s="119"/>
      <c r="I38" s="119"/>
      <c r="J38" s="27"/>
      <c r="K38" s="4" t="s">
        <v>30</v>
      </c>
      <c r="N38" s="12"/>
    </row>
    <row r="39" spans="1:15">
      <c r="A39" s="5"/>
      <c r="B39" s="5"/>
      <c r="C39" s="119"/>
      <c r="D39" s="119"/>
      <c r="E39" s="119"/>
      <c r="F39" s="14" t="s">
        <v>25</v>
      </c>
      <c r="G39" s="119"/>
      <c r="H39" s="119"/>
      <c r="I39" s="119"/>
      <c r="J39" s="27"/>
      <c r="K39" s="4" t="s">
        <v>30</v>
      </c>
      <c r="N39" s="12"/>
    </row>
    <row r="40" spans="1:15" ht="22.5">
      <c r="A40" s="5"/>
      <c r="B40" s="5"/>
      <c r="C40" s="6"/>
      <c r="F40" s="14"/>
      <c r="G40" s="120" t="s">
        <v>31</v>
      </c>
      <c r="H40" s="120"/>
      <c r="I40" s="120"/>
      <c r="J40" s="28">
        <f>SUM(J27:J39)</f>
        <v>1050</v>
      </c>
      <c r="K40" s="20"/>
      <c r="L40" s="29" t="s">
        <v>32</v>
      </c>
      <c r="M40" s="105">
        <f>(D24*F24)+(D25*F25)</f>
        <v>5705.7000000000007</v>
      </c>
      <c r="N40" s="106"/>
    </row>
    <row r="41" spans="1:15" ht="11.25" customHeight="1">
      <c r="A41" s="5"/>
      <c r="B41" s="5"/>
      <c r="C41" s="6"/>
      <c r="F41" s="14"/>
      <c r="G41" s="93" t="s">
        <v>33</v>
      </c>
      <c r="H41" s="93"/>
      <c r="I41" s="93"/>
      <c r="J41" s="7">
        <v>9.5</v>
      </c>
      <c r="K41" s="113" t="s">
        <v>34</v>
      </c>
      <c r="L41" s="116"/>
      <c r="M41" s="117" t="s">
        <v>35</v>
      </c>
      <c r="N41" s="118"/>
    </row>
    <row r="42" spans="1:15" ht="10.5" customHeight="1">
      <c r="A42" s="5"/>
      <c r="B42" s="5"/>
      <c r="C42" s="6"/>
      <c r="F42" s="14"/>
      <c r="G42" s="93" t="s">
        <v>36</v>
      </c>
      <c r="H42" s="93"/>
      <c r="I42" s="93"/>
      <c r="J42" s="30">
        <f>J40/J41</f>
        <v>110.52631578947368</v>
      </c>
      <c r="K42" s="113" t="s">
        <v>37</v>
      </c>
      <c r="L42" s="116"/>
      <c r="M42" s="117">
        <f>175*2</f>
        <v>350</v>
      </c>
      <c r="N42" s="118"/>
    </row>
    <row r="43" spans="1:15" ht="15" customHeight="1">
      <c r="A43" s="5"/>
      <c r="B43" s="5"/>
      <c r="C43" s="6"/>
      <c r="F43" s="14"/>
      <c r="G43" s="93" t="s">
        <v>38</v>
      </c>
      <c r="H43" s="93"/>
      <c r="I43" s="93"/>
      <c r="J43" s="31">
        <v>22</v>
      </c>
      <c r="K43" s="20"/>
      <c r="L43" s="32" t="s">
        <v>28</v>
      </c>
      <c r="M43" s="114">
        <f>J42*J43</f>
        <v>2431.5789473684213</v>
      </c>
      <c r="N43" s="115"/>
    </row>
    <row r="44" spans="1:15" ht="11.25" customHeight="1">
      <c r="A44" s="5"/>
      <c r="B44" s="5"/>
      <c r="C44" s="6"/>
      <c r="F44" s="14"/>
      <c r="G44" s="14"/>
      <c r="I44" s="7"/>
      <c r="K44" s="113" t="s">
        <v>39</v>
      </c>
      <c r="L44" s="113"/>
      <c r="M44" s="105"/>
      <c r="N44" s="106"/>
    </row>
    <row r="45" spans="1:15">
      <c r="A45" s="5"/>
      <c r="B45" s="5"/>
      <c r="C45" s="6"/>
      <c r="F45" s="14"/>
      <c r="G45" s="14"/>
      <c r="H45" s="7"/>
      <c r="I45" s="7"/>
      <c r="J45" s="32"/>
      <c r="K45" s="32"/>
      <c r="L45" s="32" t="s">
        <v>40</v>
      </c>
      <c r="M45" s="105"/>
      <c r="N45" s="106"/>
    </row>
    <row r="46" spans="1:15">
      <c r="A46" s="5"/>
      <c r="B46" s="5"/>
      <c r="E46" s="20"/>
      <c r="F46" s="104"/>
      <c r="G46" s="104"/>
      <c r="H46" s="32"/>
      <c r="I46" s="32"/>
      <c r="J46" s="10"/>
      <c r="K46" s="113" t="s">
        <v>41</v>
      </c>
      <c r="L46" s="113" t="s">
        <v>41</v>
      </c>
      <c r="M46" s="105">
        <v>0</v>
      </c>
      <c r="N46" s="106"/>
      <c r="O46" s="33"/>
    </row>
    <row r="47" spans="1:15">
      <c r="A47" s="5"/>
      <c r="B47" s="5"/>
      <c r="E47" s="20"/>
      <c r="F47" s="104"/>
      <c r="G47" s="104"/>
      <c r="H47" s="32"/>
      <c r="I47" s="32"/>
      <c r="J47" s="32"/>
      <c r="K47" s="113" t="s">
        <v>42</v>
      </c>
      <c r="L47" s="113"/>
      <c r="M47" s="114">
        <f>SUM(M40:N46)</f>
        <v>8487.2789473684225</v>
      </c>
      <c r="N47" s="115"/>
    </row>
    <row r="48" spans="1:15">
      <c r="A48" s="5"/>
      <c r="B48" s="5"/>
      <c r="E48" s="20"/>
      <c r="F48" s="104"/>
      <c r="G48" s="104"/>
      <c r="H48" s="32"/>
      <c r="I48" s="32"/>
      <c r="J48" s="32"/>
      <c r="M48" s="105"/>
      <c r="N48" s="106"/>
    </row>
    <row r="49" spans="1:14">
      <c r="A49" s="5"/>
      <c r="B49" s="5"/>
      <c r="C49" s="10"/>
      <c r="E49" s="20"/>
      <c r="F49" s="104"/>
      <c r="G49" s="104"/>
      <c r="H49" s="32"/>
      <c r="I49" s="32"/>
      <c r="J49" s="32"/>
      <c r="M49" s="107"/>
      <c r="N49" s="108"/>
    </row>
    <row r="50" spans="1:14">
      <c r="A50" s="5"/>
      <c r="B50" s="34" t="s">
        <v>43</v>
      </c>
      <c r="C50" s="35"/>
      <c r="D50" s="35"/>
      <c r="E50" s="35"/>
      <c r="F50" s="35"/>
      <c r="G50" s="36"/>
      <c r="H50" s="32"/>
      <c r="I50" s="32"/>
      <c r="J50" s="32"/>
      <c r="L50" s="20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2"/>
      <c r="C55" s="27"/>
      <c r="D55" s="27"/>
      <c r="E55" s="27"/>
      <c r="F55" s="27"/>
      <c r="G55" s="44"/>
      <c r="N55" s="12"/>
    </row>
    <row r="56" spans="1:14">
      <c r="A56" s="5"/>
      <c r="B56" s="42"/>
      <c r="C56" s="27"/>
      <c r="D56" s="27"/>
      <c r="E56" s="27"/>
      <c r="F56" s="27"/>
      <c r="G56" s="44"/>
      <c r="N56" s="12"/>
    </row>
    <row r="57" spans="1:14">
      <c r="A57" s="5"/>
      <c r="B57" s="42"/>
      <c r="C57" s="27"/>
      <c r="D57" s="27"/>
      <c r="E57" s="27"/>
      <c r="F57" s="27"/>
      <c r="G57" s="44"/>
      <c r="N57" s="12"/>
    </row>
    <row r="58" spans="1:14">
      <c r="A58" s="5"/>
      <c r="B58" s="109" t="s">
        <v>44</v>
      </c>
      <c r="C58" s="110"/>
      <c r="D58" s="110"/>
      <c r="E58" s="110"/>
      <c r="F58" s="110"/>
      <c r="G58" s="110"/>
      <c r="I58" s="111" t="s">
        <v>45</v>
      </c>
      <c r="J58" s="111"/>
      <c r="K58" s="111"/>
      <c r="L58" s="111"/>
      <c r="M58" s="111"/>
      <c r="N58" s="112"/>
    </row>
    <row r="59" spans="1:14" ht="1.5" customHeight="1">
      <c r="A59" s="5"/>
      <c r="B59" s="17"/>
      <c r="C59" s="14"/>
      <c r="D59" s="14"/>
      <c r="E59" s="14"/>
      <c r="F59" s="14"/>
      <c r="G59" s="14"/>
      <c r="I59" s="14"/>
      <c r="J59" s="14"/>
      <c r="K59" s="14"/>
      <c r="L59" s="14"/>
      <c r="M59" s="14"/>
      <c r="N59" s="18"/>
    </row>
    <row r="60" spans="1:14" ht="11.25" hidden="1" customHeight="1">
      <c r="A60" s="5"/>
      <c r="B60" s="92"/>
      <c r="C60" s="93"/>
      <c r="D60" s="93"/>
      <c r="E60" s="93"/>
      <c r="F60" s="93"/>
      <c r="G60" s="93"/>
      <c r="N60" s="12"/>
    </row>
    <row r="61" spans="1:14" ht="16.5" customHeight="1">
      <c r="A61" s="5"/>
      <c r="B61" s="96" t="s">
        <v>46</v>
      </c>
      <c r="C61" s="97"/>
      <c r="D61" s="97"/>
      <c r="E61" s="97"/>
      <c r="F61" s="97"/>
      <c r="G61" s="97"/>
      <c r="I61" s="97" t="s">
        <v>47</v>
      </c>
      <c r="J61" s="97"/>
      <c r="K61" s="97"/>
      <c r="L61" s="97"/>
      <c r="M61" s="97"/>
      <c r="N61" s="98"/>
    </row>
    <row r="62" spans="1:14">
      <c r="A62" s="5"/>
      <c r="B62" s="92" t="s">
        <v>48</v>
      </c>
      <c r="C62" s="93"/>
      <c r="D62" s="93"/>
      <c r="E62" s="93"/>
      <c r="F62" s="93"/>
      <c r="G62" s="93"/>
      <c r="I62" s="99" t="s">
        <v>48</v>
      </c>
      <c r="J62" s="99"/>
      <c r="K62" s="99"/>
      <c r="L62" s="99"/>
      <c r="M62" s="99"/>
      <c r="N62" s="100"/>
    </row>
    <row r="63" spans="1:14" ht="26.25" customHeight="1">
      <c r="A63" s="5"/>
      <c r="B63" s="101" t="s">
        <v>49</v>
      </c>
      <c r="C63" s="102"/>
      <c r="D63" s="102"/>
      <c r="E63" s="102"/>
      <c r="F63" s="102"/>
      <c r="G63" s="102"/>
      <c r="I63" s="102" t="s">
        <v>50</v>
      </c>
      <c r="J63" s="102"/>
      <c r="K63" s="102"/>
      <c r="L63" s="102"/>
      <c r="M63" s="102"/>
      <c r="N63" s="103"/>
    </row>
    <row r="64" spans="1:14" ht="2.25" customHeight="1">
      <c r="A64" s="5"/>
      <c r="B64" s="92" t="s">
        <v>51</v>
      </c>
      <c r="C64" s="93"/>
      <c r="D64" s="93"/>
      <c r="E64" s="93"/>
      <c r="F64" s="93"/>
      <c r="G64" s="93"/>
      <c r="I64" s="94" t="s">
        <v>52</v>
      </c>
      <c r="J64" s="94"/>
      <c r="K64" s="94"/>
      <c r="L64" s="94"/>
      <c r="M64" s="94"/>
      <c r="N64" s="95"/>
    </row>
    <row r="65" spans="1:14" ht="0.75" hidden="1" customHeight="1">
      <c r="A65" s="5"/>
      <c r="B65" s="5"/>
      <c r="N65" s="12"/>
    </row>
    <row r="66" spans="1:14" ht="14.25" customHeight="1" thickBot="1">
      <c r="A66" s="45"/>
      <c r="B66" s="45"/>
      <c r="C66" s="46"/>
      <c r="D66" s="46"/>
      <c r="E66" s="46"/>
      <c r="F66" s="46"/>
      <c r="G66" s="46"/>
      <c r="H66" s="46"/>
      <c r="I66" s="46" t="s">
        <v>53</v>
      </c>
      <c r="J66" s="46">
        <v>7862</v>
      </c>
      <c r="K66" s="46"/>
      <c r="L66" s="47"/>
      <c r="M66" s="47"/>
      <c r="N66" s="48"/>
    </row>
    <row r="67" spans="1:14" ht="36" customHeight="1">
      <c r="N67" s="4" t="s">
        <v>54</v>
      </c>
    </row>
    <row r="487" spans="4:4">
      <c r="D487" s="49" t="s">
        <v>55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F0AEB-6B32-4816-B705-7E2C494A7A62}">
  <sheetPr>
    <pageSetUpPr fitToPage="1"/>
  </sheetPr>
  <dimension ref="A1:S487"/>
  <sheetViews>
    <sheetView zoomScale="120" zoomScaleNormal="120" workbookViewId="0">
      <selection activeCell="C40" sqref="C40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33">
        <v>15</v>
      </c>
      <c r="N2" s="135"/>
    </row>
    <row r="3" spans="1:19">
      <c r="A3" s="5"/>
      <c r="B3" s="5"/>
      <c r="L3" s="110" t="s">
        <v>1</v>
      </c>
      <c r="M3" s="149"/>
      <c r="N3" s="8">
        <v>7862</v>
      </c>
    </row>
    <row r="4" spans="1:19">
      <c r="A4" s="5"/>
      <c r="B4" s="5"/>
      <c r="L4" s="87"/>
      <c r="M4" s="87"/>
      <c r="N4" s="9" t="s">
        <v>2</v>
      </c>
    </row>
    <row r="5" spans="1:19">
      <c r="A5" s="5"/>
      <c r="B5" s="5"/>
      <c r="G5" s="10"/>
      <c r="L5" s="87"/>
      <c r="M5" s="87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27</v>
      </c>
      <c r="K8" s="86" t="s">
        <v>5</v>
      </c>
      <c r="L8" s="97" t="s">
        <v>56</v>
      </c>
      <c r="M8" s="97"/>
      <c r="N8" s="12">
        <v>2023</v>
      </c>
    </row>
    <row r="9" spans="1:19" ht="15" customHeight="1">
      <c r="A9" s="5"/>
      <c r="B9" s="5"/>
      <c r="K9" s="93" t="s">
        <v>6</v>
      </c>
      <c r="L9" s="93"/>
      <c r="M9" s="150">
        <f>M47</f>
        <v>3775.1463157894732</v>
      </c>
      <c r="N9" s="151"/>
    </row>
    <row r="10" spans="1:19" ht="13.5" customHeight="1">
      <c r="A10" s="5"/>
      <c r="B10" s="5" t="s">
        <v>7</v>
      </c>
      <c r="N10" s="12"/>
    </row>
    <row r="11" spans="1:19" ht="11.25" customHeight="1">
      <c r="A11" s="90"/>
      <c r="B11" s="152">
        <f>$M$9</f>
        <v>3775.1463157894732</v>
      </c>
      <c r="C11" s="153"/>
      <c r="D11" s="154" t="s">
        <v>116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41" t="s">
        <v>113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</row>
    <row r="14" spans="1:19" ht="11.25" customHeight="1">
      <c r="A14" s="5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9" ht="11.25" customHeight="1">
      <c r="A15" s="5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S15" s="4" t="s">
        <v>9</v>
      </c>
    </row>
    <row r="16" spans="1:19" ht="11.25" customHeight="1">
      <c r="A16" s="5"/>
      <c r="B16" s="5"/>
      <c r="E16" s="16">
        <v>28</v>
      </c>
      <c r="F16" s="86" t="s">
        <v>5</v>
      </c>
      <c r="G16" s="144" t="s">
        <v>57</v>
      </c>
      <c r="H16" s="97"/>
      <c r="I16" s="86" t="s">
        <v>10</v>
      </c>
      <c r="J16" s="16">
        <v>28</v>
      </c>
      <c r="K16" s="86" t="s">
        <v>11</v>
      </c>
      <c r="L16" s="144" t="s">
        <v>56</v>
      </c>
      <c r="M16" s="97"/>
      <c r="N16" s="12">
        <v>2023</v>
      </c>
    </row>
    <row r="17" spans="1:14" ht="12" customHeight="1" thickBot="1">
      <c r="A17" s="5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  <row r="18" spans="1:14" ht="12" customHeight="1" thickBot="1">
      <c r="A18" s="5"/>
      <c r="B18" s="92" t="s">
        <v>12</v>
      </c>
      <c r="C18" s="145"/>
      <c r="D18" s="19"/>
      <c r="E18" s="146" t="s">
        <v>14</v>
      </c>
      <c r="F18" s="147"/>
      <c r="G18" s="148"/>
      <c r="H18" s="19" t="s">
        <v>13</v>
      </c>
      <c r="I18" s="146" t="s">
        <v>15</v>
      </c>
      <c r="J18" s="148"/>
      <c r="K18" s="19"/>
      <c r="L18" s="146" t="s">
        <v>16</v>
      </c>
      <c r="M18" s="148"/>
      <c r="N18" s="19"/>
    </row>
    <row r="19" spans="1:14">
      <c r="A19" s="5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</row>
    <row r="20" spans="1:14" ht="12.75" customHeight="1">
      <c r="A20" s="5"/>
      <c r="B20" s="130"/>
      <c r="C20" s="131"/>
      <c r="D20" s="131"/>
      <c r="E20" s="132"/>
      <c r="F20" s="133"/>
      <c r="G20" s="119"/>
      <c r="H20" s="119"/>
      <c r="I20" s="134"/>
      <c r="J20" s="133"/>
      <c r="K20" s="134"/>
      <c r="L20" s="133"/>
      <c r="M20" s="119"/>
      <c r="N20" s="135"/>
    </row>
    <row r="21" spans="1:14">
      <c r="A21" s="5"/>
      <c r="B21" s="136" t="s">
        <v>17</v>
      </c>
      <c r="C21" s="137"/>
      <c r="D21" s="137"/>
      <c r="E21" s="138"/>
      <c r="F21" s="139" t="s">
        <v>18</v>
      </c>
      <c r="G21" s="137"/>
      <c r="H21" s="137"/>
      <c r="I21" s="138"/>
      <c r="J21" s="139" t="s">
        <v>19</v>
      </c>
      <c r="K21" s="138"/>
      <c r="L21" s="139" t="s">
        <v>20</v>
      </c>
      <c r="M21" s="137"/>
      <c r="N21" s="140"/>
    </row>
    <row r="22" spans="1:14">
      <c r="A22" s="5"/>
      <c r="B22" s="21" t="s">
        <v>21</v>
      </c>
      <c r="E22" s="10"/>
      <c r="N22" s="12"/>
    </row>
    <row r="23" spans="1:14">
      <c r="A23" s="5"/>
      <c r="B23" s="5"/>
      <c r="C23" s="4" t="s">
        <v>22</v>
      </c>
      <c r="E23" s="86"/>
      <c r="F23" s="97" t="s">
        <v>23</v>
      </c>
      <c r="G23" s="97"/>
      <c r="J23" s="10"/>
      <c r="N23" s="12"/>
    </row>
    <row r="24" spans="1:14">
      <c r="A24" s="5"/>
      <c r="B24" s="5" t="s">
        <v>24</v>
      </c>
      <c r="D24" s="22"/>
      <c r="E24" s="86" t="s">
        <v>25</v>
      </c>
      <c r="F24" s="123"/>
      <c r="G24" s="124"/>
      <c r="H24" s="4" t="s">
        <v>26</v>
      </c>
      <c r="J24" s="23"/>
      <c r="M24" s="121"/>
      <c r="N24" s="122"/>
    </row>
    <row r="25" spans="1:14">
      <c r="A25" s="5"/>
      <c r="B25" s="5" t="s">
        <v>24</v>
      </c>
      <c r="D25" s="22">
        <v>1</v>
      </c>
      <c r="E25" s="86" t="s">
        <v>25</v>
      </c>
      <c r="F25" s="125">
        <v>1348.62</v>
      </c>
      <c r="G25" s="125"/>
      <c r="H25" s="4" t="s">
        <v>27</v>
      </c>
      <c r="J25" s="10"/>
      <c r="M25" s="121"/>
      <c r="N25" s="122"/>
    </row>
    <row r="26" spans="1:14">
      <c r="A26" s="5"/>
      <c r="B26" s="21" t="s">
        <v>28</v>
      </c>
      <c r="D26" s="24"/>
      <c r="E26" s="86"/>
      <c r="F26" s="126"/>
      <c r="G26" s="126"/>
      <c r="M26" s="121"/>
      <c r="N26" s="122"/>
    </row>
    <row r="27" spans="1:14">
      <c r="A27" s="5"/>
      <c r="B27" s="5" t="s">
        <v>5</v>
      </c>
      <c r="C27" s="97" t="s">
        <v>29</v>
      </c>
      <c r="D27" s="97"/>
      <c r="E27" s="97"/>
      <c r="F27" s="86" t="s">
        <v>25</v>
      </c>
      <c r="G27" s="97" t="s">
        <v>69</v>
      </c>
      <c r="H27" s="97"/>
      <c r="I27" s="97"/>
      <c r="J27" s="25">
        <v>290</v>
      </c>
      <c r="K27" s="4" t="s">
        <v>30</v>
      </c>
      <c r="M27" s="121"/>
      <c r="N27" s="122"/>
    </row>
    <row r="28" spans="1:14">
      <c r="A28" s="5"/>
      <c r="B28" s="5" t="s">
        <v>5</v>
      </c>
      <c r="C28" s="97" t="s">
        <v>69</v>
      </c>
      <c r="D28" s="97"/>
      <c r="E28" s="97"/>
      <c r="F28" s="86" t="s">
        <v>25</v>
      </c>
      <c r="G28" s="97" t="s">
        <v>63</v>
      </c>
      <c r="H28" s="97"/>
      <c r="I28" s="97"/>
      <c r="J28" s="25">
        <v>290</v>
      </c>
      <c r="K28" s="4" t="s">
        <v>30</v>
      </c>
      <c r="N28" s="26"/>
    </row>
    <row r="29" spans="1:14">
      <c r="A29" s="5"/>
      <c r="B29" s="5" t="s">
        <v>5</v>
      </c>
      <c r="C29" s="97" t="s">
        <v>64</v>
      </c>
      <c r="D29" s="97"/>
      <c r="E29" s="97"/>
      <c r="F29" s="86" t="s">
        <v>25</v>
      </c>
      <c r="G29" s="97" t="s">
        <v>65</v>
      </c>
      <c r="H29" s="97"/>
      <c r="I29" s="97"/>
      <c r="J29" s="25">
        <v>150</v>
      </c>
      <c r="K29" s="4" t="s">
        <v>30</v>
      </c>
      <c r="N29" s="12"/>
    </row>
    <row r="30" spans="1:14">
      <c r="A30" s="5"/>
      <c r="B30" s="5" t="s">
        <v>5</v>
      </c>
      <c r="C30" s="97"/>
      <c r="D30" s="97"/>
      <c r="E30" s="97"/>
      <c r="F30" s="86" t="s">
        <v>25</v>
      </c>
      <c r="G30" s="97"/>
      <c r="H30" s="97"/>
      <c r="I30" s="97"/>
      <c r="J30" s="25"/>
      <c r="K30" s="4" t="s">
        <v>30</v>
      </c>
      <c r="N30" s="12"/>
    </row>
    <row r="31" spans="1:14" ht="11.25" customHeight="1">
      <c r="A31" s="5"/>
      <c r="B31" s="5" t="s">
        <v>5</v>
      </c>
      <c r="C31" s="97"/>
      <c r="D31" s="97"/>
      <c r="E31" s="97"/>
      <c r="F31" s="86" t="s">
        <v>25</v>
      </c>
      <c r="G31" s="97"/>
      <c r="H31" s="97"/>
      <c r="I31" s="97"/>
      <c r="J31" s="25"/>
      <c r="K31" s="4" t="s">
        <v>30</v>
      </c>
      <c r="N31" s="12"/>
    </row>
    <row r="32" spans="1:14">
      <c r="A32" s="5"/>
      <c r="B32" s="5" t="s">
        <v>5</v>
      </c>
      <c r="C32" s="97"/>
      <c r="D32" s="97"/>
      <c r="E32" s="97"/>
      <c r="F32" s="86" t="s">
        <v>25</v>
      </c>
      <c r="G32" s="97"/>
      <c r="H32" s="97"/>
      <c r="I32" s="97"/>
      <c r="J32" s="25"/>
      <c r="K32" s="4" t="s">
        <v>30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86" t="s">
        <v>25</v>
      </c>
      <c r="G33" s="119"/>
      <c r="H33" s="119"/>
      <c r="I33" s="119"/>
      <c r="J33" s="25"/>
      <c r="K33" s="4" t="s">
        <v>30</v>
      </c>
      <c r="N33" s="12"/>
    </row>
    <row r="34" spans="1:15">
      <c r="A34" s="5"/>
      <c r="B34" s="5" t="s">
        <v>5</v>
      </c>
      <c r="C34" s="97"/>
      <c r="D34" s="97"/>
      <c r="E34" s="97"/>
      <c r="F34" s="86" t="s">
        <v>25</v>
      </c>
      <c r="G34" s="97"/>
      <c r="H34" s="97"/>
      <c r="I34" s="97"/>
      <c r="J34" s="25"/>
      <c r="K34" s="4" t="s">
        <v>30</v>
      </c>
      <c r="N34" s="12"/>
    </row>
    <row r="35" spans="1:15">
      <c r="A35" s="5"/>
      <c r="B35" s="5"/>
      <c r="C35" s="119"/>
      <c r="D35" s="119"/>
      <c r="E35" s="119"/>
      <c r="F35" s="86" t="s">
        <v>25</v>
      </c>
      <c r="G35" s="119"/>
      <c r="H35" s="119"/>
      <c r="I35" s="119"/>
      <c r="J35" s="27"/>
      <c r="K35" s="4" t="s">
        <v>30</v>
      </c>
      <c r="N35" s="12"/>
    </row>
    <row r="36" spans="1:15">
      <c r="A36" s="5"/>
      <c r="B36" s="5"/>
      <c r="C36" s="119"/>
      <c r="D36" s="119"/>
      <c r="E36" s="119"/>
      <c r="F36" s="86" t="s">
        <v>25</v>
      </c>
      <c r="G36" s="119"/>
      <c r="H36" s="119"/>
      <c r="I36" s="119"/>
      <c r="J36" s="27"/>
      <c r="K36" s="4" t="s">
        <v>30</v>
      </c>
      <c r="N36" s="12"/>
    </row>
    <row r="37" spans="1:15">
      <c r="A37" s="5"/>
      <c r="B37" s="5"/>
      <c r="C37" s="119"/>
      <c r="D37" s="119"/>
      <c r="E37" s="119"/>
      <c r="F37" s="86" t="s">
        <v>25</v>
      </c>
      <c r="G37" s="119"/>
      <c r="H37" s="119"/>
      <c r="I37" s="119"/>
      <c r="J37" s="27"/>
      <c r="K37" s="4" t="s">
        <v>30</v>
      </c>
      <c r="N37" s="12"/>
    </row>
    <row r="38" spans="1:15">
      <c r="A38" s="5"/>
      <c r="B38" s="5"/>
      <c r="C38" s="119"/>
      <c r="D38" s="119"/>
      <c r="E38" s="119"/>
      <c r="F38" s="86" t="s">
        <v>25</v>
      </c>
      <c r="G38" s="119"/>
      <c r="H38" s="119"/>
      <c r="I38" s="119"/>
      <c r="J38" s="27"/>
      <c r="K38" s="4" t="s">
        <v>30</v>
      </c>
      <c r="N38" s="12"/>
    </row>
    <row r="39" spans="1:15">
      <c r="A39" s="5"/>
      <c r="B39" s="5"/>
      <c r="C39" s="119"/>
      <c r="D39" s="119"/>
      <c r="E39" s="119"/>
      <c r="F39" s="86" t="s">
        <v>25</v>
      </c>
      <c r="G39" s="119"/>
      <c r="H39" s="119"/>
      <c r="I39" s="119"/>
      <c r="J39" s="27"/>
      <c r="K39" s="4" t="s">
        <v>30</v>
      </c>
      <c r="N39" s="12"/>
    </row>
    <row r="40" spans="1:15" ht="22.5">
      <c r="A40" s="5"/>
      <c r="B40" s="5"/>
      <c r="C40" s="6"/>
      <c r="F40" s="86"/>
      <c r="G40" s="120" t="s">
        <v>31</v>
      </c>
      <c r="H40" s="120"/>
      <c r="I40" s="120"/>
      <c r="J40" s="28">
        <f>SUM(J27:J39)</f>
        <v>730</v>
      </c>
      <c r="K40" s="91"/>
      <c r="L40" s="88" t="s">
        <v>32</v>
      </c>
      <c r="M40" s="105">
        <f>(D24*F24)+(D25*F25)</f>
        <v>1348.62</v>
      </c>
      <c r="N40" s="106"/>
    </row>
    <row r="41" spans="1:15" ht="11.25" customHeight="1">
      <c r="A41" s="5"/>
      <c r="B41" s="5"/>
      <c r="C41" s="6"/>
      <c r="F41" s="86"/>
      <c r="G41" s="93" t="s">
        <v>33</v>
      </c>
      <c r="H41" s="93"/>
      <c r="I41" s="93"/>
      <c r="J41" s="87">
        <v>9.5</v>
      </c>
      <c r="K41" s="113" t="s">
        <v>34</v>
      </c>
      <c r="L41" s="116"/>
      <c r="M41" s="117" t="s">
        <v>35</v>
      </c>
      <c r="N41" s="118"/>
    </row>
    <row r="42" spans="1:15" ht="10.5" customHeight="1">
      <c r="A42" s="5"/>
      <c r="B42" s="5"/>
      <c r="C42" s="6"/>
      <c r="F42" s="86"/>
      <c r="G42" s="93" t="s">
        <v>36</v>
      </c>
      <c r="H42" s="93"/>
      <c r="I42" s="93"/>
      <c r="J42" s="30">
        <f>J40/J41</f>
        <v>76.84210526315789</v>
      </c>
      <c r="K42" s="113" t="s">
        <v>37</v>
      </c>
      <c r="L42" s="116"/>
      <c r="M42" s="117">
        <f>293*2</f>
        <v>586</v>
      </c>
      <c r="N42" s="118"/>
    </row>
    <row r="43" spans="1:15" ht="15" customHeight="1">
      <c r="A43" s="5"/>
      <c r="B43" s="5"/>
      <c r="C43" s="6"/>
      <c r="F43" s="86"/>
      <c r="G43" s="93" t="s">
        <v>38</v>
      </c>
      <c r="H43" s="93"/>
      <c r="I43" s="93"/>
      <c r="J43" s="31">
        <v>22</v>
      </c>
      <c r="K43" s="91"/>
      <c r="L43" s="32" t="s">
        <v>28</v>
      </c>
      <c r="M43" s="114">
        <f>J42*J43</f>
        <v>1690.5263157894735</v>
      </c>
      <c r="N43" s="115"/>
    </row>
    <row r="44" spans="1:15" ht="11.25" customHeight="1">
      <c r="A44" s="5"/>
      <c r="B44" s="5"/>
      <c r="C44" s="6"/>
      <c r="F44" s="86"/>
      <c r="G44" s="86"/>
      <c r="I44" s="87"/>
      <c r="K44" s="113" t="s">
        <v>39</v>
      </c>
      <c r="L44" s="113"/>
      <c r="M44" s="105">
        <v>150</v>
      </c>
      <c r="N44" s="106"/>
    </row>
    <row r="45" spans="1:15">
      <c r="A45" s="5"/>
      <c r="B45" s="5"/>
      <c r="C45" s="6"/>
      <c r="F45" s="86"/>
      <c r="G45" s="86"/>
      <c r="H45" s="87"/>
      <c r="I45" s="87"/>
      <c r="J45" s="32"/>
      <c r="K45" s="32"/>
      <c r="L45" s="32" t="s">
        <v>40</v>
      </c>
      <c r="M45" s="105">
        <v>0</v>
      </c>
      <c r="N45" s="106"/>
    </row>
    <row r="46" spans="1:15">
      <c r="A46" s="5"/>
      <c r="B46" s="5"/>
      <c r="E46" s="91"/>
      <c r="F46" s="104"/>
      <c r="G46" s="104"/>
      <c r="H46" s="32"/>
      <c r="I46" s="32"/>
      <c r="J46" s="10"/>
      <c r="K46" s="113" t="s">
        <v>41</v>
      </c>
      <c r="L46" s="113" t="s">
        <v>41</v>
      </c>
      <c r="M46" s="105">
        <v>0</v>
      </c>
      <c r="N46" s="106"/>
      <c r="O46" s="33"/>
    </row>
    <row r="47" spans="1:15">
      <c r="A47" s="5"/>
      <c r="B47" s="5"/>
      <c r="E47" s="91"/>
      <c r="F47" s="104"/>
      <c r="G47" s="104"/>
      <c r="H47" s="32"/>
      <c r="I47" s="32"/>
      <c r="J47" s="32"/>
      <c r="K47" s="113" t="s">
        <v>42</v>
      </c>
      <c r="L47" s="113"/>
      <c r="M47" s="114">
        <f>SUM(M40:N46)</f>
        <v>3775.1463157894732</v>
      </c>
      <c r="N47" s="115"/>
    </row>
    <row r="48" spans="1:15">
      <c r="A48" s="5"/>
      <c r="B48" s="5"/>
      <c r="E48" s="91"/>
      <c r="F48" s="104"/>
      <c r="G48" s="104"/>
      <c r="H48" s="32"/>
      <c r="I48" s="32"/>
      <c r="J48" s="32"/>
      <c r="M48" s="105"/>
      <c r="N48" s="106"/>
    </row>
    <row r="49" spans="1:14">
      <c r="A49" s="5"/>
      <c r="B49" s="5"/>
      <c r="C49" s="10"/>
      <c r="E49" s="91"/>
      <c r="F49" s="104"/>
      <c r="G49" s="104"/>
      <c r="H49" s="32"/>
      <c r="I49" s="32"/>
      <c r="J49" s="32"/>
      <c r="M49" s="107"/>
      <c r="N49" s="108"/>
    </row>
    <row r="50" spans="1:14">
      <c r="A50" s="5"/>
      <c r="B50" s="34" t="s">
        <v>43</v>
      </c>
      <c r="C50" s="35"/>
      <c r="D50" s="35"/>
      <c r="E50" s="35"/>
      <c r="F50" s="35"/>
      <c r="G50" s="36"/>
      <c r="H50" s="32"/>
      <c r="I50" s="32"/>
      <c r="J50" s="32"/>
      <c r="L50" s="91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2"/>
      <c r="C55" s="27"/>
      <c r="D55" s="27"/>
      <c r="E55" s="27"/>
      <c r="F55" s="27"/>
      <c r="G55" s="44"/>
      <c r="N55" s="12"/>
    </row>
    <row r="56" spans="1:14">
      <c r="A56" s="5"/>
      <c r="B56" s="42"/>
      <c r="C56" s="27"/>
      <c r="D56" s="27"/>
      <c r="E56" s="27"/>
      <c r="F56" s="27"/>
      <c r="G56" s="44"/>
      <c r="N56" s="12"/>
    </row>
    <row r="57" spans="1:14">
      <c r="A57" s="5"/>
      <c r="B57" s="42"/>
      <c r="C57" s="27"/>
      <c r="D57" s="27"/>
      <c r="E57" s="27"/>
      <c r="F57" s="27"/>
      <c r="G57" s="44"/>
      <c r="N57" s="12"/>
    </row>
    <row r="58" spans="1:14">
      <c r="A58" s="5"/>
      <c r="B58" s="109" t="s">
        <v>44</v>
      </c>
      <c r="C58" s="110"/>
      <c r="D58" s="110"/>
      <c r="E58" s="110"/>
      <c r="F58" s="110"/>
      <c r="G58" s="110"/>
      <c r="I58" s="111" t="s">
        <v>45</v>
      </c>
      <c r="J58" s="111"/>
      <c r="K58" s="111"/>
      <c r="L58" s="111"/>
      <c r="M58" s="111"/>
      <c r="N58" s="112"/>
    </row>
    <row r="59" spans="1:14" ht="1.5" customHeight="1">
      <c r="A59" s="5"/>
      <c r="B59" s="85"/>
      <c r="C59" s="86"/>
      <c r="D59" s="86"/>
      <c r="E59" s="86"/>
      <c r="F59" s="86"/>
      <c r="G59" s="86"/>
      <c r="I59" s="86"/>
      <c r="J59" s="86"/>
      <c r="K59" s="86"/>
      <c r="L59" s="86"/>
      <c r="M59" s="86"/>
      <c r="N59" s="89"/>
    </row>
    <row r="60" spans="1:14" ht="11.25" hidden="1" customHeight="1">
      <c r="A60" s="5"/>
      <c r="B60" s="92"/>
      <c r="C60" s="93"/>
      <c r="D60" s="93"/>
      <c r="E60" s="93"/>
      <c r="F60" s="93"/>
      <c r="G60" s="93"/>
      <c r="N60" s="12"/>
    </row>
    <row r="61" spans="1:14" ht="16.5" customHeight="1">
      <c r="A61" s="5"/>
      <c r="B61" s="96" t="s">
        <v>46</v>
      </c>
      <c r="C61" s="97"/>
      <c r="D61" s="97"/>
      <c r="E61" s="97"/>
      <c r="F61" s="97"/>
      <c r="G61" s="97"/>
      <c r="I61" s="97" t="s">
        <v>114</v>
      </c>
      <c r="J61" s="97"/>
      <c r="K61" s="97"/>
      <c r="L61" s="97"/>
      <c r="M61" s="97"/>
      <c r="N61" s="98"/>
    </row>
    <row r="62" spans="1:14">
      <c r="A62" s="5"/>
      <c r="B62" s="92" t="s">
        <v>48</v>
      </c>
      <c r="C62" s="93"/>
      <c r="D62" s="93"/>
      <c r="E62" s="93"/>
      <c r="F62" s="93"/>
      <c r="G62" s="93"/>
      <c r="I62" s="99" t="s">
        <v>48</v>
      </c>
      <c r="J62" s="99"/>
      <c r="K62" s="99"/>
      <c r="L62" s="99"/>
      <c r="M62" s="99"/>
      <c r="N62" s="100"/>
    </row>
    <row r="63" spans="1:14" ht="26.25" customHeight="1">
      <c r="A63" s="5"/>
      <c r="B63" s="101" t="s">
        <v>49</v>
      </c>
      <c r="C63" s="102"/>
      <c r="D63" s="102"/>
      <c r="E63" s="102"/>
      <c r="F63" s="102"/>
      <c r="G63" s="102"/>
      <c r="I63" s="102" t="s">
        <v>115</v>
      </c>
      <c r="J63" s="102"/>
      <c r="K63" s="102"/>
      <c r="L63" s="102"/>
      <c r="M63" s="102"/>
      <c r="N63" s="103"/>
    </row>
    <row r="64" spans="1:14" ht="2.25" customHeight="1">
      <c r="A64" s="5"/>
      <c r="B64" s="92" t="s">
        <v>51</v>
      </c>
      <c r="C64" s="93"/>
      <c r="D64" s="93"/>
      <c r="E64" s="93"/>
      <c r="F64" s="93"/>
      <c r="G64" s="93"/>
      <c r="I64" s="94" t="s">
        <v>52</v>
      </c>
      <c r="J64" s="94"/>
      <c r="K64" s="94"/>
      <c r="L64" s="94"/>
      <c r="M64" s="94"/>
      <c r="N64" s="95"/>
    </row>
    <row r="65" spans="1:14" ht="0.75" hidden="1" customHeight="1">
      <c r="A65" s="5"/>
      <c r="B65" s="5"/>
      <c r="N65" s="12"/>
    </row>
    <row r="66" spans="1:14" ht="14.25" customHeight="1" thickBot="1">
      <c r="A66" s="45"/>
      <c r="B66" s="45"/>
      <c r="C66" s="46"/>
      <c r="D66" s="46"/>
      <c r="E66" s="46"/>
      <c r="F66" s="46"/>
      <c r="G66" s="46"/>
      <c r="H66" s="46"/>
      <c r="I66" s="46" t="s">
        <v>53</v>
      </c>
      <c r="J66" s="46">
        <v>7862</v>
      </c>
      <c r="K66" s="46"/>
      <c r="L66" s="47"/>
      <c r="M66" s="47"/>
      <c r="N66" s="48"/>
    </row>
    <row r="67" spans="1:14" ht="36" customHeight="1">
      <c r="N67" s="4" t="s">
        <v>54</v>
      </c>
    </row>
    <row r="487" spans="4:4">
      <c r="D487" s="49" t="s">
        <v>55</v>
      </c>
    </row>
  </sheetData>
  <mergeCells count="92">
    <mergeCell ref="B11:C11"/>
    <mergeCell ref="D11:N11"/>
    <mergeCell ref="M2:N2"/>
    <mergeCell ref="L3:M3"/>
    <mergeCell ref="L8:M8"/>
    <mergeCell ref="K9:L9"/>
    <mergeCell ref="M9:N9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M45:N45"/>
    <mergeCell ref="F46:G46"/>
    <mergeCell ref="K46:L46"/>
    <mergeCell ref="M46:N46"/>
    <mergeCell ref="F47:G47"/>
    <mergeCell ref="K47:L47"/>
    <mergeCell ref="M47:N47"/>
    <mergeCell ref="F48:G48"/>
    <mergeCell ref="M48:N48"/>
    <mergeCell ref="F49:G49"/>
    <mergeCell ref="M49:N49"/>
    <mergeCell ref="B58:G58"/>
    <mergeCell ref="I58:N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C75CF-59B8-4AE6-9EBD-4233C5ACA468}">
  <sheetPr>
    <pageSetUpPr fitToPage="1"/>
  </sheetPr>
  <dimension ref="A1:S487"/>
  <sheetViews>
    <sheetView tabSelected="1" zoomScale="120" zoomScaleNormal="120" workbookViewId="0">
      <selection activeCell="U17" sqref="U1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33">
        <v>14</v>
      </c>
      <c r="N2" s="135"/>
    </row>
    <row r="3" spans="1:19">
      <c r="A3" s="5"/>
      <c r="B3" s="5"/>
      <c r="L3" s="110" t="s">
        <v>1</v>
      </c>
      <c r="M3" s="149"/>
      <c r="N3" s="8">
        <v>7862</v>
      </c>
    </row>
    <row r="4" spans="1:19">
      <c r="A4" s="5"/>
      <c r="B4" s="5"/>
      <c r="L4" s="87"/>
      <c r="M4" s="87"/>
      <c r="N4" s="9" t="s">
        <v>2</v>
      </c>
    </row>
    <row r="5" spans="1:19">
      <c r="A5" s="5"/>
      <c r="B5" s="5"/>
      <c r="G5" s="10"/>
      <c r="L5" s="87"/>
      <c r="M5" s="87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27</v>
      </c>
      <c r="K8" s="86" t="s">
        <v>5</v>
      </c>
      <c r="L8" s="97" t="s">
        <v>56</v>
      </c>
      <c r="M8" s="97"/>
      <c r="N8" s="12">
        <v>2023</v>
      </c>
    </row>
    <row r="9" spans="1:19" ht="15" customHeight="1">
      <c r="A9" s="5"/>
      <c r="B9" s="5"/>
      <c r="K9" s="93" t="s">
        <v>6</v>
      </c>
      <c r="L9" s="93"/>
      <c r="M9" s="150">
        <f>M47</f>
        <v>2074.7189473684211</v>
      </c>
      <c r="N9" s="151"/>
    </row>
    <row r="10" spans="1:19" ht="13.5" customHeight="1">
      <c r="A10" s="5"/>
      <c r="B10" s="5" t="s">
        <v>7</v>
      </c>
      <c r="N10" s="12"/>
    </row>
    <row r="11" spans="1:19" ht="11.25" customHeight="1">
      <c r="A11" s="90"/>
      <c r="B11" s="152">
        <f>$M$9</f>
        <v>2074.7189473684211</v>
      </c>
      <c r="C11" s="153"/>
      <c r="D11" s="154" t="s">
        <v>112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56" t="s">
        <v>109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</row>
    <row r="14" spans="1:19" ht="11.25" customHeight="1">
      <c r="A14" s="5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9" ht="11.25" customHeight="1">
      <c r="A15" s="5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S15" s="4" t="s">
        <v>9</v>
      </c>
    </row>
    <row r="16" spans="1:19" ht="11.25" customHeight="1">
      <c r="A16" s="5"/>
      <c r="B16" s="5"/>
      <c r="E16" s="16">
        <v>27</v>
      </c>
      <c r="F16" s="86" t="s">
        <v>5</v>
      </c>
      <c r="G16" s="144" t="s">
        <v>57</v>
      </c>
      <c r="H16" s="97"/>
      <c r="I16" s="86" t="s">
        <v>10</v>
      </c>
      <c r="J16" s="16">
        <v>27</v>
      </c>
      <c r="K16" s="86" t="s">
        <v>11</v>
      </c>
      <c r="L16" s="144" t="s">
        <v>56</v>
      </c>
      <c r="M16" s="97"/>
      <c r="N16" s="12">
        <v>2023</v>
      </c>
    </row>
    <row r="17" spans="1:14" ht="12" customHeight="1" thickBot="1">
      <c r="A17" s="5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  <row r="18" spans="1:14" ht="12" customHeight="1" thickBot="1">
      <c r="A18" s="5"/>
      <c r="B18" s="92" t="s">
        <v>12</v>
      </c>
      <c r="C18" s="145"/>
      <c r="D18" s="19"/>
      <c r="E18" s="146" t="s">
        <v>14</v>
      </c>
      <c r="F18" s="147"/>
      <c r="G18" s="148"/>
      <c r="H18" s="19" t="s">
        <v>13</v>
      </c>
      <c r="I18" s="146" t="s">
        <v>15</v>
      </c>
      <c r="J18" s="148"/>
      <c r="K18" s="19"/>
      <c r="L18" s="146" t="s">
        <v>16</v>
      </c>
      <c r="M18" s="148"/>
      <c r="N18" s="19"/>
    </row>
    <row r="19" spans="1:14">
      <c r="A19" s="5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</row>
    <row r="20" spans="1:14" ht="12.75" customHeight="1">
      <c r="A20" s="5"/>
      <c r="B20" s="130"/>
      <c r="C20" s="131"/>
      <c r="D20" s="131"/>
      <c r="E20" s="132"/>
      <c r="F20" s="133"/>
      <c r="G20" s="119"/>
      <c r="H20" s="119"/>
      <c r="I20" s="134"/>
      <c r="J20" s="133"/>
      <c r="K20" s="134"/>
      <c r="L20" s="133"/>
      <c r="M20" s="119"/>
      <c r="N20" s="135"/>
    </row>
    <row r="21" spans="1:14">
      <c r="A21" s="5"/>
      <c r="B21" s="136" t="s">
        <v>17</v>
      </c>
      <c r="C21" s="137"/>
      <c r="D21" s="137"/>
      <c r="E21" s="138"/>
      <c r="F21" s="139" t="s">
        <v>18</v>
      </c>
      <c r="G21" s="137"/>
      <c r="H21" s="137"/>
      <c r="I21" s="138"/>
      <c r="J21" s="139" t="s">
        <v>19</v>
      </c>
      <c r="K21" s="138"/>
      <c r="L21" s="139" t="s">
        <v>20</v>
      </c>
      <c r="M21" s="137"/>
      <c r="N21" s="140"/>
    </row>
    <row r="22" spans="1:14">
      <c r="A22" s="5"/>
      <c r="B22" s="21" t="s">
        <v>21</v>
      </c>
      <c r="E22" s="10"/>
      <c r="N22" s="12"/>
    </row>
    <row r="23" spans="1:14">
      <c r="A23" s="5"/>
      <c r="B23" s="5"/>
      <c r="C23" s="4" t="s">
        <v>22</v>
      </c>
      <c r="E23" s="86"/>
      <c r="F23" s="97" t="s">
        <v>23</v>
      </c>
      <c r="G23" s="97"/>
      <c r="J23" s="10"/>
      <c r="N23" s="12"/>
    </row>
    <row r="24" spans="1:14">
      <c r="A24" s="5"/>
      <c r="B24" s="5" t="s">
        <v>24</v>
      </c>
      <c r="D24" s="22"/>
      <c r="E24" s="86" t="s">
        <v>25</v>
      </c>
      <c r="F24" s="123"/>
      <c r="G24" s="124"/>
      <c r="H24" s="4" t="s">
        <v>26</v>
      </c>
      <c r="J24" s="23"/>
      <c r="M24" s="121"/>
      <c r="N24" s="122"/>
    </row>
    <row r="25" spans="1:14">
      <c r="A25" s="5"/>
      <c r="B25" s="5" t="s">
        <v>24</v>
      </c>
      <c r="D25" s="22">
        <v>1</v>
      </c>
      <c r="E25" s="86" t="s">
        <v>25</v>
      </c>
      <c r="F25" s="125">
        <v>1141.1400000000001</v>
      </c>
      <c r="G25" s="125"/>
      <c r="H25" s="4" t="s">
        <v>27</v>
      </c>
      <c r="J25" s="10"/>
      <c r="M25" s="121"/>
      <c r="N25" s="122"/>
    </row>
    <row r="26" spans="1:14">
      <c r="A26" s="5"/>
      <c r="B26" s="21" t="s">
        <v>28</v>
      </c>
      <c r="D26" s="24"/>
      <c r="E26" s="86"/>
      <c r="F26" s="126"/>
      <c r="G26" s="126"/>
      <c r="M26" s="121"/>
      <c r="N26" s="122"/>
    </row>
    <row r="27" spans="1:14">
      <c r="A27" s="5"/>
      <c r="B27" s="5" t="s">
        <v>5</v>
      </c>
      <c r="C27" s="97" t="s">
        <v>29</v>
      </c>
      <c r="D27" s="97"/>
      <c r="E27" s="97"/>
      <c r="F27" s="86" t="s">
        <v>25</v>
      </c>
      <c r="G27" s="97" t="s">
        <v>73</v>
      </c>
      <c r="H27" s="97"/>
      <c r="I27" s="97"/>
      <c r="J27" s="25">
        <v>70</v>
      </c>
      <c r="K27" s="4" t="s">
        <v>30</v>
      </c>
      <c r="M27" s="121"/>
      <c r="N27" s="122"/>
    </row>
    <row r="28" spans="1:14">
      <c r="A28" s="5"/>
      <c r="B28" s="5" t="s">
        <v>5</v>
      </c>
      <c r="C28" s="97" t="s">
        <v>73</v>
      </c>
      <c r="D28" s="97"/>
      <c r="E28" s="97"/>
      <c r="F28" s="86" t="s">
        <v>25</v>
      </c>
      <c r="G28" s="97" t="s">
        <v>63</v>
      </c>
      <c r="H28" s="97"/>
      <c r="I28" s="97"/>
      <c r="J28" s="25">
        <v>70</v>
      </c>
      <c r="K28" s="4" t="s">
        <v>30</v>
      </c>
      <c r="N28" s="26"/>
    </row>
    <row r="29" spans="1:14">
      <c r="A29" s="5"/>
      <c r="B29" s="5" t="s">
        <v>5</v>
      </c>
      <c r="C29" s="97" t="s">
        <v>64</v>
      </c>
      <c r="D29" s="97"/>
      <c r="E29" s="97"/>
      <c r="F29" s="86" t="s">
        <v>25</v>
      </c>
      <c r="G29" s="97" t="s">
        <v>65</v>
      </c>
      <c r="H29" s="97"/>
      <c r="I29" s="97"/>
      <c r="J29" s="25">
        <v>150</v>
      </c>
      <c r="K29" s="4" t="s">
        <v>30</v>
      </c>
      <c r="N29" s="12"/>
    </row>
    <row r="30" spans="1:14">
      <c r="A30" s="5"/>
      <c r="B30" s="5" t="s">
        <v>5</v>
      </c>
      <c r="C30" s="97"/>
      <c r="D30" s="97"/>
      <c r="E30" s="97"/>
      <c r="F30" s="86" t="s">
        <v>25</v>
      </c>
      <c r="G30" s="97"/>
      <c r="H30" s="97"/>
      <c r="I30" s="97"/>
      <c r="J30" s="25"/>
      <c r="K30" s="4" t="s">
        <v>30</v>
      </c>
      <c r="N30" s="12"/>
    </row>
    <row r="31" spans="1:14" ht="11.25" customHeight="1">
      <c r="A31" s="5"/>
      <c r="B31" s="5" t="s">
        <v>5</v>
      </c>
      <c r="C31" s="97"/>
      <c r="D31" s="97"/>
      <c r="E31" s="97"/>
      <c r="F31" s="86" t="s">
        <v>25</v>
      </c>
      <c r="G31" s="97"/>
      <c r="H31" s="97"/>
      <c r="I31" s="97"/>
      <c r="J31" s="25"/>
      <c r="K31" s="4" t="s">
        <v>30</v>
      </c>
      <c r="N31" s="12"/>
    </row>
    <row r="32" spans="1:14">
      <c r="A32" s="5"/>
      <c r="B32" s="5" t="s">
        <v>5</v>
      </c>
      <c r="C32" s="97"/>
      <c r="D32" s="97"/>
      <c r="E32" s="97"/>
      <c r="F32" s="86" t="s">
        <v>25</v>
      </c>
      <c r="G32" s="97"/>
      <c r="H32" s="97"/>
      <c r="I32" s="97"/>
      <c r="J32" s="25"/>
      <c r="K32" s="4" t="s">
        <v>30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86" t="s">
        <v>25</v>
      </c>
      <c r="G33" s="119"/>
      <c r="H33" s="119"/>
      <c r="I33" s="119"/>
      <c r="J33" s="25"/>
      <c r="K33" s="4" t="s">
        <v>30</v>
      </c>
      <c r="N33" s="12"/>
    </row>
    <row r="34" spans="1:15">
      <c r="A34" s="5"/>
      <c r="B34" s="5" t="s">
        <v>5</v>
      </c>
      <c r="C34" s="97"/>
      <c r="D34" s="97"/>
      <c r="E34" s="97"/>
      <c r="F34" s="86" t="s">
        <v>25</v>
      </c>
      <c r="G34" s="97"/>
      <c r="H34" s="97"/>
      <c r="I34" s="97"/>
      <c r="J34" s="25"/>
      <c r="K34" s="4" t="s">
        <v>30</v>
      </c>
      <c r="N34" s="12"/>
    </row>
    <row r="35" spans="1:15">
      <c r="A35" s="5"/>
      <c r="B35" s="5"/>
      <c r="C35" s="119"/>
      <c r="D35" s="119"/>
      <c r="E35" s="119"/>
      <c r="F35" s="86" t="s">
        <v>25</v>
      </c>
      <c r="G35" s="119"/>
      <c r="H35" s="119"/>
      <c r="I35" s="119"/>
      <c r="J35" s="27"/>
      <c r="K35" s="4" t="s">
        <v>30</v>
      </c>
      <c r="N35" s="12"/>
    </row>
    <row r="36" spans="1:15">
      <c r="A36" s="5"/>
      <c r="B36" s="5"/>
      <c r="C36" s="119"/>
      <c r="D36" s="119"/>
      <c r="E36" s="119"/>
      <c r="F36" s="86" t="s">
        <v>25</v>
      </c>
      <c r="G36" s="119"/>
      <c r="H36" s="119"/>
      <c r="I36" s="119"/>
      <c r="J36" s="27"/>
      <c r="K36" s="4" t="s">
        <v>30</v>
      </c>
      <c r="N36" s="12"/>
    </row>
    <row r="37" spans="1:15">
      <c r="A37" s="5"/>
      <c r="B37" s="5"/>
      <c r="C37" s="119"/>
      <c r="D37" s="119"/>
      <c r="E37" s="119"/>
      <c r="F37" s="86" t="s">
        <v>25</v>
      </c>
      <c r="G37" s="119"/>
      <c r="H37" s="119"/>
      <c r="I37" s="119"/>
      <c r="J37" s="27"/>
      <c r="K37" s="4" t="s">
        <v>30</v>
      </c>
      <c r="N37" s="12"/>
    </row>
    <row r="38" spans="1:15">
      <c r="A38" s="5"/>
      <c r="B38" s="5"/>
      <c r="C38" s="119"/>
      <c r="D38" s="119"/>
      <c r="E38" s="119"/>
      <c r="F38" s="86" t="s">
        <v>25</v>
      </c>
      <c r="G38" s="119"/>
      <c r="H38" s="119"/>
      <c r="I38" s="119"/>
      <c r="J38" s="27"/>
      <c r="K38" s="4" t="s">
        <v>30</v>
      </c>
      <c r="N38" s="12"/>
    </row>
    <row r="39" spans="1:15">
      <c r="A39" s="5"/>
      <c r="B39" s="5"/>
      <c r="C39" s="119"/>
      <c r="D39" s="119"/>
      <c r="E39" s="119"/>
      <c r="F39" s="86" t="s">
        <v>25</v>
      </c>
      <c r="G39" s="119"/>
      <c r="H39" s="119"/>
      <c r="I39" s="119"/>
      <c r="J39" s="27"/>
      <c r="K39" s="4" t="s">
        <v>30</v>
      </c>
      <c r="N39" s="12"/>
    </row>
    <row r="40" spans="1:15" ht="22.5">
      <c r="A40" s="5"/>
      <c r="B40" s="5"/>
      <c r="C40" s="6"/>
      <c r="F40" s="86"/>
      <c r="G40" s="120" t="s">
        <v>31</v>
      </c>
      <c r="H40" s="120"/>
      <c r="I40" s="120"/>
      <c r="J40" s="28">
        <f>SUM(J27:J39)</f>
        <v>290</v>
      </c>
      <c r="K40" s="91"/>
      <c r="L40" s="88" t="s">
        <v>32</v>
      </c>
      <c r="M40" s="105">
        <f>(D24*F24)+(D25*F25)</f>
        <v>1141.1400000000001</v>
      </c>
      <c r="N40" s="106"/>
    </row>
    <row r="41" spans="1:15" ht="11.25" customHeight="1">
      <c r="A41" s="5"/>
      <c r="B41" s="5"/>
      <c r="C41" s="6"/>
      <c r="F41" s="86"/>
      <c r="G41" s="93" t="s">
        <v>33</v>
      </c>
      <c r="H41" s="93"/>
      <c r="I41" s="93"/>
      <c r="J41" s="87">
        <v>9.5</v>
      </c>
      <c r="K41" s="113" t="s">
        <v>34</v>
      </c>
      <c r="L41" s="116"/>
      <c r="M41" s="117" t="s">
        <v>35</v>
      </c>
      <c r="N41" s="118"/>
    </row>
    <row r="42" spans="1:15" ht="10.5" customHeight="1">
      <c r="A42" s="5"/>
      <c r="B42" s="5"/>
      <c r="C42" s="6"/>
      <c r="F42" s="86"/>
      <c r="G42" s="93" t="s">
        <v>36</v>
      </c>
      <c r="H42" s="93"/>
      <c r="I42" s="93"/>
      <c r="J42" s="30">
        <f>J40/J41</f>
        <v>30.526315789473685</v>
      </c>
      <c r="K42" s="113" t="s">
        <v>37</v>
      </c>
      <c r="L42" s="116"/>
      <c r="M42" s="117">
        <f>131*2</f>
        <v>262</v>
      </c>
      <c r="N42" s="118"/>
    </row>
    <row r="43" spans="1:15" ht="15" customHeight="1">
      <c r="A43" s="5"/>
      <c r="B43" s="5"/>
      <c r="C43" s="6"/>
      <c r="F43" s="86"/>
      <c r="G43" s="93" t="s">
        <v>38</v>
      </c>
      <c r="H43" s="93"/>
      <c r="I43" s="93"/>
      <c r="J43" s="31">
        <v>22</v>
      </c>
      <c r="K43" s="91"/>
      <c r="L43" s="32" t="s">
        <v>28</v>
      </c>
      <c r="M43" s="114">
        <f>J42*J43</f>
        <v>671.57894736842104</v>
      </c>
      <c r="N43" s="115"/>
    </row>
    <row r="44" spans="1:15" ht="11.25" customHeight="1">
      <c r="A44" s="5"/>
      <c r="B44" s="5"/>
      <c r="C44" s="6"/>
      <c r="F44" s="86"/>
      <c r="G44" s="86"/>
      <c r="I44" s="87"/>
      <c r="K44" s="113" t="s">
        <v>39</v>
      </c>
      <c r="L44" s="113"/>
      <c r="M44" s="105"/>
      <c r="N44" s="106"/>
    </row>
    <row r="45" spans="1:15">
      <c r="A45" s="5"/>
      <c r="B45" s="5"/>
      <c r="C45" s="6"/>
      <c r="F45" s="86"/>
      <c r="G45" s="86"/>
      <c r="H45" s="87"/>
      <c r="I45" s="87"/>
      <c r="J45" s="32"/>
      <c r="K45" s="32"/>
      <c r="L45" s="32" t="s">
        <v>40</v>
      </c>
      <c r="M45" s="105">
        <v>0</v>
      </c>
      <c r="N45" s="106"/>
    </row>
    <row r="46" spans="1:15">
      <c r="A46" s="5"/>
      <c r="B46" s="5"/>
      <c r="E46" s="91"/>
      <c r="F46" s="104"/>
      <c r="G46" s="104"/>
      <c r="H46" s="32"/>
      <c r="I46" s="32"/>
      <c r="J46" s="10"/>
      <c r="K46" s="113" t="s">
        <v>41</v>
      </c>
      <c r="L46" s="113" t="s">
        <v>41</v>
      </c>
      <c r="M46" s="105">
        <v>0</v>
      </c>
      <c r="N46" s="106"/>
      <c r="O46" s="33"/>
    </row>
    <row r="47" spans="1:15">
      <c r="A47" s="5"/>
      <c r="B47" s="5"/>
      <c r="E47" s="91"/>
      <c r="F47" s="104"/>
      <c r="G47" s="104"/>
      <c r="H47" s="32"/>
      <c r="I47" s="32"/>
      <c r="J47" s="32"/>
      <c r="K47" s="113" t="s">
        <v>42</v>
      </c>
      <c r="L47" s="113"/>
      <c r="M47" s="114">
        <f>SUM(M40:N46)</f>
        <v>2074.7189473684211</v>
      </c>
      <c r="N47" s="115"/>
    </row>
    <row r="48" spans="1:15">
      <c r="A48" s="5"/>
      <c r="B48" s="5"/>
      <c r="E48" s="91"/>
      <c r="F48" s="104"/>
      <c r="G48" s="104"/>
      <c r="H48" s="32"/>
      <c r="I48" s="32"/>
      <c r="J48" s="32"/>
      <c r="M48" s="105"/>
      <c r="N48" s="106"/>
    </row>
    <row r="49" spans="1:14">
      <c r="A49" s="5"/>
      <c r="B49" s="5"/>
      <c r="C49" s="10"/>
      <c r="E49" s="91"/>
      <c r="F49" s="104"/>
      <c r="G49" s="104"/>
      <c r="H49" s="32"/>
      <c r="I49" s="32"/>
      <c r="J49" s="32"/>
      <c r="M49" s="107"/>
      <c r="N49" s="108"/>
    </row>
    <row r="50" spans="1:14">
      <c r="A50" s="5"/>
      <c r="B50" s="34" t="s">
        <v>43</v>
      </c>
      <c r="C50" s="35"/>
      <c r="D50" s="35"/>
      <c r="E50" s="35"/>
      <c r="F50" s="35"/>
      <c r="G50" s="36"/>
      <c r="H50" s="32"/>
      <c r="I50" s="32"/>
      <c r="J50" s="32"/>
      <c r="L50" s="91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2"/>
      <c r="C55" s="27"/>
      <c r="D55" s="27"/>
      <c r="E55" s="27"/>
      <c r="F55" s="27"/>
      <c r="G55" s="44"/>
      <c r="N55" s="12"/>
    </row>
    <row r="56" spans="1:14">
      <c r="A56" s="5"/>
      <c r="B56" s="42"/>
      <c r="C56" s="27"/>
      <c r="D56" s="27"/>
      <c r="E56" s="27"/>
      <c r="F56" s="27"/>
      <c r="G56" s="44"/>
      <c r="N56" s="12"/>
    </row>
    <row r="57" spans="1:14">
      <c r="A57" s="5"/>
      <c r="B57" s="42"/>
      <c r="C57" s="27"/>
      <c r="D57" s="27"/>
      <c r="E57" s="27"/>
      <c r="F57" s="27"/>
      <c r="G57" s="44"/>
      <c r="N57" s="12"/>
    </row>
    <row r="58" spans="1:14">
      <c r="A58" s="5"/>
      <c r="B58" s="109" t="s">
        <v>44</v>
      </c>
      <c r="C58" s="110"/>
      <c r="D58" s="110"/>
      <c r="E58" s="110"/>
      <c r="F58" s="110"/>
      <c r="G58" s="110"/>
      <c r="I58" s="111" t="s">
        <v>45</v>
      </c>
      <c r="J58" s="111"/>
      <c r="K58" s="111"/>
      <c r="L58" s="111"/>
      <c r="M58" s="111"/>
      <c r="N58" s="112"/>
    </row>
    <row r="59" spans="1:14" ht="1.5" customHeight="1">
      <c r="A59" s="5"/>
      <c r="B59" s="85"/>
      <c r="C59" s="86"/>
      <c r="D59" s="86"/>
      <c r="E59" s="86"/>
      <c r="F59" s="86"/>
      <c r="G59" s="86"/>
      <c r="I59" s="86"/>
      <c r="J59" s="86"/>
      <c r="K59" s="86"/>
      <c r="L59" s="86"/>
      <c r="M59" s="86"/>
      <c r="N59" s="89"/>
    </row>
    <row r="60" spans="1:14" ht="11.25" hidden="1" customHeight="1">
      <c r="A60" s="5"/>
      <c r="B60" s="92"/>
      <c r="C60" s="93"/>
      <c r="D60" s="93"/>
      <c r="E60" s="93"/>
      <c r="F60" s="93"/>
      <c r="G60" s="93"/>
      <c r="N60" s="12"/>
    </row>
    <row r="61" spans="1:14" ht="16.5" customHeight="1">
      <c r="A61" s="5"/>
      <c r="B61" s="96" t="s">
        <v>46</v>
      </c>
      <c r="C61" s="97"/>
      <c r="D61" s="97"/>
      <c r="E61" s="97"/>
      <c r="F61" s="97"/>
      <c r="G61" s="97"/>
      <c r="I61" s="97" t="s">
        <v>110</v>
      </c>
      <c r="J61" s="97"/>
      <c r="K61" s="97"/>
      <c r="L61" s="97"/>
      <c r="M61" s="97"/>
      <c r="N61" s="98"/>
    </row>
    <row r="62" spans="1:14">
      <c r="A62" s="5"/>
      <c r="B62" s="92" t="s">
        <v>48</v>
      </c>
      <c r="C62" s="93"/>
      <c r="D62" s="93"/>
      <c r="E62" s="93"/>
      <c r="F62" s="93"/>
      <c r="G62" s="93"/>
      <c r="I62" s="99" t="s">
        <v>48</v>
      </c>
      <c r="J62" s="99"/>
      <c r="K62" s="99"/>
      <c r="L62" s="99"/>
      <c r="M62" s="99"/>
      <c r="N62" s="100"/>
    </row>
    <row r="63" spans="1:14" ht="26.25" customHeight="1">
      <c r="A63" s="5"/>
      <c r="B63" s="101" t="s">
        <v>49</v>
      </c>
      <c r="C63" s="102"/>
      <c r="D63" s="102"/>
      <c r="E63" s="102"/>
      <c r="F63" s="102"/>
      <c r="G63" s="102"/>
      <c r="I63" s="102" t="s">
        <v>111</v>
      </c>
      <c r="J63" s="102"/>
      <c r="K63" s="102"/>
      <c r="L63" s="102"/>
      <c r="M63" s="102"/>
      <c r="N63" s="103"/>
    </row>
    <row r="64" spans="1:14" ht="2.25" customHeight="1">
      <c r="A64" s="5"/>
      <c r="B64" s="92" t="s">
        <v>51</v>
      </c>
      <c r="C64" s="93"/>
      <c r="D64" s="93"/>
      <c r="E64" s="93"/>
      <c r="F64" s="93"/>
      <c r="G64" s="93"/>
      <c r="I64" s="94" t="s">
        <v>52</v>
      </c>
      <c r="J64" s="94"/>
      <c r="K64" s="94"/>
      <c r="L64" s="94"/>
      <c r="M64" s="94"/>
      <c r="N64" s="95"/>
    </row>
    <row r="65" spans="1:14" ht="0.75" hidden="1" customHeight="1">
      <c r="A65" s="5"/>
      <c r="B65" s="5"/>
      <c r="N65" s="12"/>
    </row>
    <row r="66" spans="1:14" ht="14.25" customHeight="1" thickBot="1">
      <c r="A66" s="45"/>
      <c r="B66" s="45"/>
      <c r="C66" s="46"/>
      <c r="D66" s="46"/>
      <c r="E66" s="46"/>
      <c r="F66" s="46"/>
      <c r="G66" s="46"/>
      <c r="H66" s="46"/>
      <c r="I66" s="46" t="s">
        <v>53</v>
      </c>
      <c r="J66" s="46">
        <v>7862</v>
      </c>
      <c r="K66" s="46"/>
      <c r="L66" s="47"/>
      <c r="M66" s="47"/>
      <c r="N66" s="48"/>
    </row>
    <row r="67" spans="1:14" ht="36" customHeight="1">
      <c r="N67" s="4" t="s">
        <v>54</v>
      </c>
    </row>
    <row r="487" spans="4:4">
      <c r="D487" s="49" t="s">
        <v>55</v>
      </c>
    </row>
  </sheetData>
  <mergeCells count="92">
    <mergeCell ref="B11:C11"/>
    <mergeCell ref="D11:N11"/>
    <mergeCell ref="M2:N2"/>
    <mergeCell ref="L3:M3"/>
    <mergeCell ref="L8:M8"/>
    <mergeCell ref="K9:L9"/>
    <mergeCell ref="M9:N9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M45:N45"/>
    <mergeCell ref="F46:G46"/>
    <mergeCell ref="K46:L46"/>
    <mergeCell ref="M46:N46"/>
    <mergeCell ref="F47:G47"/>
    <mergeCell ref="K47:L47"/>
    <mergeCell ref="M47:N47"/>
    <mergeCell ref="F48:G48"/>
    <mergeCell ref="M48:N48"/>
    <mergeCell ref="F49:G49"/>
    <mergeCell ref="M49:N49"/>
    <mergeCell ref="B58:G58"/>
    <mergeCell ref="I58:N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C6EDF-9D18-4808-8FDD-CA22CBBA6395}">
  <sheetPr>
    <pageSetUpPr fitToPage="1"/>
  </sheetPr>
  <dimension ref="A1:S487"/>
  <sheetViews>
    <sheetView zoomScale="120" zoomScaleNormal="120" workbookViewId="0">
      <selection activeCell="U18" sqref="U1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33">
        <v>13</v>
      </c>
      <c r="N2" s="135"/>
    </row>
    <row r="3" spans="1:19">
      <c r="A3" s="5"/>
      <c r="B3" s="5"/>
      <c r="L3" s="110" t="s">
        <v>1</v>
      </c>
      <c r="M3" s="149"/>
      <c r="N3" s="8">
        <v>7862</v>
      </c>
    </row>
    <row r="4" spans="1:19">
      <c r="A4" s="5"/>
      <c r="B4" s="5"/>
      <c r="L4" s="78"/>
      <c r="M4" s="78"/>
      <c r="N4" s="9" t="s">
        <v>2</v>
      </c>
    </row>
    <row r="5" spans="1:19">
      <c r="A5" s="5"/>
      <c r="B5" s="5"/>
      <c r="G5" s="10"/>
      <c r="L5" s="78"/>
      <c r="M5" s="78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23</v>
      </c>
      <c r="K8" s="79" t="s">
        <v>5</v>
      </c>
      <c r="L8" s="97" t="s">
        <v>56</v>
      </c>
      <c r="M8" s="97"/>
      <c r="N8" s="12">
        <v>2023</v>
      </c>
    </row>
    <row r="9" spans="1:19" ht="15" customHeight="1">
      <c r="A9" s="5"/>
      <c r="B9" s="5"/>
      <c r="K9" s="93" t="s">
        <v>6</v>
      </c>
      <c r="L9" s="93"/>
      <c r="M9" s="150">
        <f>M47</f>
        <v>6322.386315789473</v>
      </c>
      <c r="N9" s="151"/>
    </row>
    <row r="10" spans="1:19" ht="13.5" customHeight="1">
      <c r="A10" s="5"/>
      <c r="B10" s="5" t="s">
        <v>7</v>
      </c>
      <c r="N10" s="12"/>
    </row>
    <row r="11" spans="1:19" ht="11.25" customHeight="1">
      <c r="A11" s="82"/>
      <c r="B11" s="152">
        <f>$M$9</f>
        <v>6322.386315789473</v>
      </c>
      <c r="C11" s="153"/>
      <c r="D11" s="154" t="s">
        <v>104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41" t="s">
        <v>108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</row>
    <row r="14" spans="1:19" ht="11.25" customHeight="1">
      <c r="A14" s="5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9" ht="11.25" customHeight="1">
      <c r="A15" s="5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S15" s="4" t="s">
        <v>9</v>
      </c>
    </row>
    <row r="16" spans="1:19" ht="11.25" customHeight="1">
      <c r="A16" s="5"/>
      <c r="B16" s="5"/>
      <c r="E16" s="16">
        <v>27</v>
      </c>
      <c r="F16" s="79" t="s">
        <v>5</v>
      </c>
      <c r="G16" s="144" t="s">
        <v>57</v>
      </c>
      <c r="H16" s="97"/>
      <c r="I16" s="79" t="s">
        <v>10</v>
      </c>
      <c r="J16" s="16">
        <v>28</v>
      </c>
      <c r="K16" s="79" t="s">
        <v>11</v>
      </c>
      <c r="L16" s="144" t="s">
        <v>56</v>
      </c>
      <c r="M16" s="97"/>
      <c r="N16" s="12">
        <v>2023</v>
      </c>
    </row>
    <row r="17" spans="1:14" ht="12" customHeight="1" thickBot="1">
      <c r="A17" s="5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  <row r="18" spans="1:14" ht="12" customHeight="1" thickBot="1">
      <c r="A18" s="5"/>
      <c r="B18" s="92" t="s">
        <v>12</v>
      </c>
      <c r="C18" s="145"/>
      <c r="D18" s="19"/>
      <c r="E18" s="146" t="s">
        <v>14</v>
      </c>
      <c r="F18" s="147"/>
      <c r="G18" s="148"/>
      <c r="H18" s="19" t="s">
        <v>13</v>
      </c>
      <c r="I18" s="146" t="s">
        <v>15</v>
      </c>
      <c r="J18" s="148"/>
      <c r="K18" s="19"/>
      <c r="L18" s="146" t="s">
        <v>16</v>
      </c>
      <c r="M18" s="148"/>
      <c r="N18" s="19"/>
    </row>
    <row r="19" spans="1:14">
      <c r="A19" s="5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</row>
    <row r="20" spans="1:14" ht="12.75" customHeight="1">
      <c r="A20" s="5"/>
      <c r="B20" s="130"/>
      <c r="C20" s="131"/>
      <c r="D20" s="131"/>
      <c r="E20" s="132"/>
      <c r="F20" s="133"/>
      <c r="G20" s="119"/>
      <c r="H20" s="119"/>
      <c r="I20" s="134"/>
      <c r="J20" s="133"/>
      <c r="K20" s="134"/>
      <c r="L20" s="133"/>
      <c r="M20" s="119"/>
      <c r="N20" s="135"/>
    </row>
    <row r="21" spans="1:14">
      <c r="A21" s="5"/>
      <c r="B21" s="136" t="s">
        <v>17</v>
      </c>
      <c r="C21" s="137"/>
      <c r="D21" s="137"/>
      <c r="E21" s="138"/>
      <c r="F21" s="139" t="s">
        <v>18</v>
      </c>
      <c r="G21" s="137"/>
      <c r="H21" s="137"/>
      <c r="I21" s="138"/>
      <c r="J21" s="139" t="s">
        <v>19</v>
      </c>
      <c r="K21" s="138"/>
      <c r="L21" s="139" t="s">
        <v>20</v>
      </c>
      <c r="M21" s="137"/>
      <c r="N21" s="140"/>
    </row>
    <row r="22" spans="1:14">
      <c r="A22" s="5"/>
      <c r="B22" s="21" t="s">
        <v>21</v>
      </c>
      <c r="E22" s="10"/>
      <c r="N22" s="12"/>
    </row>
    <row r="23" spans="1:14">
      <c r="A23" s="5"/>
      <c r="B23" s="5"/>
      <c r="C23" s="4" t="s">
        <v>22</v>
      </c>
      <c r="E23" s="79"/>
      <c r="F23" s="97" t="s">
        <v>23</v>
      </c>
      <c r="G23" s="97"/>
      <c r="J23" s="10"/>
      <c r="N23" s="12"/>
    </row>
    <row r="24" spans="1:14">
      <c r="A24" s="5"/>
      <c r="B24" s="5" t="s">
        <v>24</v>
      </c>
      <c r="D24" s="22">
        <v>1</v>
      </c>
      <c r="E24" s="79" t="s">
        <v>25</v>
      </c>
      <c r="F24" s="123">
        <v>2697.24</v>
      </c>
      <c r="G24" s="124"/>
      <c r="H24" s="4" t="s">
        <v>26</v>
      </c>
      <c r="J24" s="23"/>
      <c r="M24" s="121"/>
      <c r="N24" s="122"/>
    </row>
    <row r="25" spans="1:14">
      <c r="A25" s="5"/>
      <c r="B25" s="5" t="s">
        <v>24</v>
      </c>
      <c r="D25" s="22">
        <v>1</v>
      </c>
      <c r="E25" s="79" t="s">
        <v>25</v>
      </c>
      <c r="F25" s="125">
        <v>1348.62</v>
      </c>
      <c r="G25" s="125"/>
      <c r="H25" s="4" t="s">
        <v>27</v>
      </c>
      <c r="J25" s="10"/>
      <c r="M25" s="121"/>
      <c r="N25" s="122"/>
    </row>
    <row r="26" spans="1:14">
      <c r="A26" s="5"/>
      <c r="B26" s="21" t="s">
        <v>28</v>
      </c>
      <c r="D26" s="24"/>
      <c r="E26" s="79"/>
      <c r="F26" s="126"/>
      <c r="G26" s="126"/>
      <c r="M26" s="121"/>
      <c r="N26" s="122"/>
    </row>
    <row r="27" spans="1:14">
      <c r="A27" s="5"/>
      <c r="B27" s="5" t="s">
        <v>5</v>
      </c>
      <c r="C27" s="97" t="s">
        <v>29</v>
      </c>
      <c r="D27" s="97"/>
      <c r="E27" s="97"/>
      <c r="F27" s="79" t="s">
        <v>25</v>
      </c>
      <c r="G27" s="97" t="s">
        <v>96</v>
      </c>
      <c r="H27" s="97"/>
      <c r="I27" s="97"/>
      <c r="J27" s="25">
        <v>290</v>
      </c>
      <c r="K27" s="4" t="s">
        <v>30</v>
      </c>
      <c r="M27" s="121"/>
      <c r="N27" s="122"/>
    </row>
    <row r="28" spans="1:14">
      <c r="A28" s="5"/>
      <c r="B28" s="5" t="s">
        <v>5</v>
      </c>
      <c r="C28" s="97" t="s">
        <v>96</v>
      </c>
      <c r="D28" s="97"/>
      <c r="E28" s="97"/>
      <c r="F28" s="79" t="s">
        <v>25</v>
      </c>
      <c r="G28" s="97" t="s">
        <v>63</v>
      </c>
      <c r="H28" s="97"/>
      <c r="I28" s="97"/>
      <c r="J28" s="25">
        <v>290</v>
      </c>
      <c r="K28" s="4" t="s">
        <v>30</v>
      </c>
      <c r="N28" s="26"/>
    </row>
    <row r="29" spans="1:14">
      <c r="A29" s="5"/>
      <c r="B29" s="5" t="s">
        <v>5</v>
      </c>
      <c r="C29" s="97" t="s">
        <v>64</v>
      </c>
      <c r="D29" s="97"/>
      <c r="E29" s="97"/>
      <c r="F29" s="79" t="s">
        <v>25</v>
      </c>
      <c r="G29" s="97" t="s">
        <v>65</v>
      </c>
      <c r="H29" s="97"/>
      <c r="I29" s="97"/>
      <c r="J29" s="25">
        <v>150</v>
      </c>
      <c r="K29" s="4" t="s">
        <v>30</v>
      </c>
      <c r="N29" s="12"/>
    </row>
    <row r="30" spans="1:14">
      <c r="A30" s="5"/>
      <c r="B30" s="5" t="s">
        <v>5</v>
      </c>
      <c r="C30" s="97"/>
      <c r="D30" s="97"/>
      <c r="E30" s="97"/>
      <c r="F30" s="79" t="s">
        <v>25</v>
      </c>
      <c r="G30" s="97"/>
      <c r="H30" s="97"/>
      <c r="I30" s="97"/>
      <c r="J30" s="25"/>
      <c r="K30" s="4" t="s">
        <v>30</v>
      </c>
      <c r="N30" s="12"/>
    </row>
    <row r="31" spans="1:14" ht="11.25" customHeight="1">
      <c r="A31" s="5"/>
      <c r="B31" s="5" t="s">
        <v>5</v>
      </c>
      <c r="C31" s="97"/>
      <c r="D31" s="97"/>
      <c r="E31" s="97"/>
      <c r="F31" s="79" t="s">
        <v>25</v>
      </c>
      <c r="G31" s="97"/>
      <c r="H31" s="97"/>
      <c r="I31" s="97"/>
      <c r="J31" s="25"/>
      <c r="K31" s="4" t="s">
        <v>30</v>
      </c>
      <c r="N31" s="12"/>
    </row>
    <row r="32" spans="1:14">
      <c r="A32" s="5"/>
      <c r="B32" s="5" t="s">
        <v>5</v>
      </c>
      <c r="C32" s="97"/>
      <c r="D32" s="97"/>
      <c r="E32" s="97"/>
      <c r="F32" s="79" t="s">
        <v>25</v>
      </c>
      <c r="G32" s="97"/>
      <c r="H32" s="97"/>
      <c r="I32" s="97"/>
      <c r="J32" s="25"/>
      <c r="K32" s="4" t="s">
        <v>30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79" t="s">
        <v>25</v>
      </c>
      <c r="G33" s="119"/>
      <c r="H33" s="119"/>
      <c r="I33" s="119"/>
      <c r="J33" s="25"/>
      <c r="K33" s="4" t="s">
        <v>30</v>
      </c>
      <c r="N33" s="12"/>
    </row>
    <row r="34" spans="1:15">
      <c r="A34" s="5"/>
      <c r="B34" s="5" t="s">
        <v>5</v>
      </c>
      <c r="C34" s="97"/>
      <c r="D34" s="97"/>
      <c r="E34" s="97"/>
      <c r="F34" s="79" t="s">
        <v>25</v>
      </c>
      <c r="G34" s="97"/>
      <c r="H34" s="97"/>
      <c r="I34" s="97"/>
      <c r="J34" s="25"/>
      <c r="K34" s="4" t="s">
        <v>30</v>
      </c>
      <c r="N34" s="12"/>
    </row>
    <row r="35" spans="1:15">
      <c r="A35" s="5"/>
      <c r="B35" s="5"/>
      <c r="C35" s="119"/>
      <c r="D35" s="119"/>
      <c r="E35" s="119"/>
      <c r="F35" s="79" t="s">
        <v>25</v>
      </c>
      <c r="G35" s="119"/>
      <c r="H35" s="119"/>
      <c r="I35" s="119"/>
      <c r="J35" s="27"/>
      <c r="K35" s="4" t="s">
        <v>30</v>
      </c>
      <c r="N35" s="12"/>
    </row>
    <row r="36" spans="1:15">
      <c r="A36" s="5"/>
      <c r="B36" s="5"/>
      <c r="C36" s="119"/>
      <c r="D36" s="119"/>
      <c r="E36" s="119"/>
      <c r="F36" s="79" t="s">
        <v>25</v>
      </c>
      <c r="G36" s="119"/>
      <c r="H36" s="119"/>
      <c r="I36" s="119"/>
      <c r="J36" s="27"/>
      <c r="K36" s="4" t="s">
        <v>30</v>
      </c>
      <c r="N36" s="12"/>
    </row>
    <row r="37" spans="1:15">
      <c r="A37" s="5"/>
      <c r="B37" s="5"/>
      <c r="C37" s="119"/>
      <c r="D37" s="119"/>
      <c r="E37" s="119"/>
      <c r="F37" s="79" t="s">
        <v>25</v>
      </c>
      <c r="G37" s="119"/>
      <c r="H37" s="119"/>
      <c r="I37" s="119"/>
      <c r="J37" s="27"/>
      <c r="K37" s="4" t="s">
        <v>30</v>
      </c>
      <c r="N37" s="12"/>
    </row>
    <row r="38" spans="1:15">
      <c r="A38" s="5"/>
      <c r="B38" s="5"/>
      <c r="C38" s="119"/>
      <c r="D38" s="119"/>
      <c r="E38" s="119"/>
      <c r="F38" s="79" t="s">
        <v>25</v>
      </c>
      <c r="G38" s="119"/>
      <c r="H38" s="119"/>
      <c r="I38" s="119"/>
      <c r="J38" s="27"/>
      <c r="K38" s="4" t="s">
        <v>30</v>
      </c>
      <c r="N38" s="12"/>
    </row>
    <row r="39" spans="1:15">
      <c r="A39" s="5"/>
      <c r="B39" s="5"/>
      <c r="C39" s="119"/>
      <c r="D39" s="119"/>
      <c r="E39" s="119"/>
      <c r="F39" s="79" t="s">
        <v>25</v>
      </c>
      <c r="G39" s="119"/>
      <c r="H39" s="119"/>
      <c r="I39" s="119"/>
      <c r="J39" s="27"/>
      <c r="K39" s="4" t="s">
        <v>30</v>
      </c>
      <c r="N39" s="12"/>
    </row>
    <row r="40" spans="1:15" ht="22.5">
      <c r="A40" s="5"/>
      <c r="B40" s="5"/>
      <c r="C40" s="6"/>
      <c r="F40" s="79"/>
      <c r="G40" s="120" t="s">
        <v>31</v>
      </c>
      <c r="H40" s="120"/>
      <c r="I40" s="120"/>
      <c r="J40" s="28">
        <f>SUM(J27:J39)</f>
        <v>730</v>
      </c>
      <c r="K40" s="83"/>
      <c r="L40" s="84" t="s">
        <v>32</v>
      </c>
      <c r="M40" s="105">
        <f>(D24*F24)+(D25*F25)</f>
        <v>4045.8599999999997</v>
      </c>
      <c r="N40" s="106"/>
    </row>
    <row r="41" spans="1:15" ht="11.25" customHeight="1">
      <c r="A41" s="5"/>
      <c r="B41" s="5"/>
      <c r="C41" s="6"/>
      <c r="F41" s="79"/>
      <c r="G41" s="93" t="s">
        <v>33</v>
      </c>
      <c r="H41" s="93"/>
      <c r="I41" s="93"/>
      <c r="J41" s="78">
        <v>9.5</v>
      </c>
      <c r="K41" s="113" t="s">
        <v>34</v>
      </c>
      <c r="L41" s="116"/>
      <c r="M41" s="117" t="s">
        <v>35</v>
      </c>
      <c r="N41" s="118"/>
    </row>
    <row r="42" spans="1:15" ht="10.5" customHeight="1">
      <c r="A42" s="5"/>
      <c r="B42" s="5"/>
      <c r="C42" s="6"/>
      <c r="F42" s="79"/>
      <c r="G42" s="93" t="s">
        <v>36</v>
      </c>
      <c r="H42" s="93"/>
      <c r="I42" s="93"/>
      <c r="J42" s="30">
        <f>J40/J41</f>
        <v>76.84210526315789</v>
      </c>
      <c r="K42" s="113" t="s">
        <v>37</v>
      </c>
      <c r="L42" s="116"/>
      <c r="M42" s="117">
        <f>293*2</f>
        <v>586</v>
      </c>
      <c r="N42" s="118"/>
    </row>
    <row r="43" spans="1:15" ht="15" customHeight="1">
      <c r="A43" s="5"/>
      <c r="B43" s="5"/>
      <c r="C43" s="6"/>
      <c r="F43" s="79"/>
      <c r="G43" s="93" t="s">
        <v>38</v>
      </c>
      <c r="H43" s="93"/>
      <c r="I43" s="93"/>
      <c r="J43" s="31">
        <v>22</v>
      </c>
      <c r="K43" s="83"/>
      <c r="L43" s="32" t="s">
        <v>28</v>
      </c>
      <c r="M43" s="114">
        <f>J42*J43</f>
        <v>1690.5263157894735</v>
      </c>
      <c r="N43" s="115"/>
    </row>
    <row r="44" spans="1:15" ht="11.25" customHeight="1">
      <c r="A44" s="5"/>
      <c r="B44" s="5"/>
      <c r="C44" s="6"/>
      <c r="F44" s="79"/>
      <c r="G44" s="79"/>
      <c r="I44" s="78"/>
      <c r="K44" s="113" t="s">
        <v>39</v>
      </c>
      <c r="L44" s="113"/>
      <c r="M44" s="105"/>
      <c r="N44" s="106"/>
    </row>
    <row r="45" spans="1:15">
      <c r="A45" s="5"/>
      <c r="B45" s="5"/>
      <c r="C45" s="6"/>
      <c r="F45" s="79"/>
      <c r="G45" s="79"/>
      <c r="H45" s="78"/>
      <c r="I45" s="78"/>
      <c r="J45" s="32"/>
      <c r="K45" s="32"/>
      <c r="L45" s="32" t="s">
        <v>40</v>
      </c>
      <c r="M45" s="105">
        <v>0</v>
      </c>
      <c r="N45" s="106"/>
    </row>
    <row r="46" spans="1:15">
      <c r="A46" s="5"/>
      <c r="B46" s="5"/>
      <c r="E46" s="83"/>
      <c r="F46" s="104"/>
      <c r="G46" s="104"/>
      <c r="H46" s="32"/>
      <c r="I46" s="32"/>
      <c r="J46" s="10"/>
      <c r="K46" s="113" t="s">
        <v>41</v>
      </c>
      <c r="L46" s="113" t="s">
        <v>41</v>
      </c>
      <c r="M46" s="105">
        <v>0</v>
      </c>
      <c r="N46" s="106"/>
      <c r="O46" s="33"/>
    </row>
    <row r="47" spans="1:15">
      <c r="A47" s="5"/>
      <c r="B47" s="5"/>
      <c r="E47" s="83"/>
      <c r="F47" s="104"/>
      <c r="G47" s="104"/>
      <c r="H47" s="32"/>
      <c r="I47" s="32"/>
      <c r="J47" s="32"/>
      <c r="K47" s="113" t="s">
        <v>42</v>
      </c>
      <c r="L47" s="113"/>
      <c r="M47" s="114">
        <f>SUM(M40:N46)</f>
        <v>6322.386315789473</v>
      </c>
      <c r="N47" s="115"/>
    </row>
    <row r="48" spans="1:15">
      <c r="A48" s="5"/>
      <c r="B48" s="5"/>
      <c r="E48" s="83"/>
      <c r="F48" s="104"/>
      <c r="G48" s="104"/>
      <c r="H48" s="32"/>
      <c r="I48" s="32"/>
      <c r="J48" s="32"/>
      <c r="M48" s="105"/>
      <c r="N48" s="106"/>
    </row>
    <row r="49" spans="1:14">
      <c r="A49" s="5"/>
      <c r="B49" s="5"/>
      <c r="C49" s="10"/>
      <c r="E49" s="83"/>
      <c r="F49" s="104"/>
      <c r="G49" s="104"/>
      <c r="H49" s="32"/>
      <c r="I49" s="32"/>
      <c r="J49" s="32"/>
      <c r="M49" s="107"/>
      <c r="N49" s="108"/>
    </row>
    <row r="50" spans="1:14">
      <c r="A50" s="5"/>
      <c r="B50" s="34" t="s">
        <v>43</v>
      </c>
      <c r="C50" s="35"/>
      <c r="D50" s="35"/>
      <c r="E50" s="35"/>
      <c r="F50" s="35"/>
      <c r="G50" s="36"/>
      <c r="H50" s="32"/>
      <c r="I50" s="32"/>
      <c r="J50" s="32"/>
      <c r="L50" s="83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2"/>
      <c r="C55" s="27"/>
      <c r="D55" s="27"/>
      <c r="E55" s="27"/>
      <c r="F55" s="27"/>
      <c r="G55" s="44"/>
      <c r="N55" s="12"/>
    </row>
    <row r="56" spans="1:14">
      <c r="A56" s="5"/>
      <c r="B56" s="42"/>
      <c r="C56" s="27"/>
      <c r="D56" s="27"/>
      <c r="E56" s="27"/>
      <c r="F56" s="27"/>
      <c r="G56" s="44"/>
      <c r="N56" s="12"/>
    </row>
    <row r="57" spans="1:14">
      <c r="A57" s="5"/>
      <c r="B57" s="42"/>
      <c r="C57" s="27"/>
      <c r="D57" s="27"/>
      <c r="E57" s="27"/>
      <c r="F57" s="27"/>
      <c r="G57" s="44"/>
      <c r="N57" s="12"/>
    </row>
    <row r="58" spans="1:14">
      <c r="A58" s="5"/>
      <c r="B58" s="109" t="s">
        <v>44</v>
      </c>
      <c r="C58" s="110"/>
      <c r="D58" s="110"/>
      <c r="E58" s="110"/>
      <c r="F58" s="110"/>
      <c r="G58" s="110"/>
      <c r="I58" s="111" t="s">
        <v>45</v>
      </c>
      <c r="J58" s="111"/>
      <c r="K58" s="111"/>
      <c r="L58" s="111"/>
      <c r="M58" s="111"/>
      <c r="N58" s="112"/>
    </row>
    <row r="59" spans="1:14" ht="1.5" customHeight="1">
      <c r="A59" s="5"/>
      <c r="B59" s="80"/>
      <c r="C59" s="79"/>
      <c r="D59" s="79"/>
      <c r="E59" s="79"/>
      <c r="F59" s="79"/>
      <c r="G59" s="79"/>
      <c r="I59" s="79"/>
      <c r="J59" s="79"/>
      <c r="K59" s="79"/>
      <c r="L59" s="79"/>
      <c r="M59" s="79"/>
      <c r="N59" s="81"/>
    </row>
    <row r="60" spans="1:14" ht="11.25" hidden="1" customHeight="1">
      <c r="A60" s="5"/>
      <c r="B60" s="92"/>
      <c r="C60" s="93"/>
      <c r="D60" s="93"/>
      <c r="E60" s="93"/>
      <c r="F60" s="93"/>
      <c r="G60" s="93"/>
      <c r="N60" s="12"/>
    </row>
    <row r="61" spans="1:14" ht="16.5" customHeight="1">
      <c r="A61" s="5"/>
      <c r="B61" s="96" t="s">
        <v>46</v>
      </c>
      <c r="C61" s="97"/>
      <c r="D61" s="97"/>
      <c r="E61" s="97"/>
      <c r="F61" s="97"/>
      <c r="G61" s="97"/>
      <c r="I61" s="97" t="s">
        <v>106</v>
      </c>
      <c r="J61" s="97"/>
      <c r="K61" s="97"/>
      <c r="L61" s="97"/>
      <c r="M61" s="97"/>
      <c r="N61" s="98"/>
    </row>
    <row r="62" spans="1:14">
      <c r="A62" s="5"/>
      <c r="B62" s="92" t="s">
        <v>48</v>
      </c>
      <c r="C62" s="93"/>
      <c r="D62" s="93"/>
      <c r="E62" s="93"/>
      <c r="F62" s="93"/>
      <c r="G62" s="93"/>
      <c r="I62" s="99" t="s">
        <v>48</v>
      </c>
      <c r="J62" s="99"/>
      <c r="K62" s="99"/>
      <c r="L62" s="99"/>
      <c r="M62" s="99"/>
      <c r="N62" s="100"/>
    </row>
    <row r="63" spans="1:14" ht="26.25" customHeight="1">
      <c r="A63" s="5"/>
      <c r="B63" s="101" t="s">
        <v>49</v>
      </c>
      <c r="C63" s="102"/>
      <c r="D63" s="102"/>
      <c r="E63" s="102"/>
      <c r="F63" s="102"/>
      <c r="G63" s="102"/>
      <c r="I63" s="102" t="s">
        <v>107</v>
      </c>
      <c r="J63" s="102"/>
      <c r="K63" s="102"/>
      <c r="L63" s="102"/>
      <c r="M63" s="102"/>
      <c r="N63" s="103"/>
    </row>
    <row r="64" spans="1:14" ht="2.25" customHeight="1">
      <c r="A64" s="5"/>
      <c r="B64" s="92" t="s">
        <v>51</v>
      </c>
      <c r="C64" s="93"/>
      <c r="D64" s="93"/>
      <c r="E64" s="93"/>
      <c r="F64" s="93"/>
      <c r="G64" s="93"/>
      <c r="I64" s="94" t="s">
        <v>52</v>
      </c>
      <c r="J64" s="94"/>
      <c r="K64" s="94"/>
      <c r="L64" s="94"/>
      <c r="M64" s="94"/>
      <c r="N64" s="95"/>
    </row>
    <row r="65" spans="1:14" ht="0.75" hidden="1" customHeight="1">
      <c r="A65" s="5"/>
      <c r="B65" s="5"/>
      <c r="N65" s="12"/>
    </row>
    <row r="66" spans="1:14" ht="14.25" customHeight="1" thickBot="1">
      <c r="A66" s="45"/>
      <c r="B66" s="45"/>
      <c r="C66" s="46"/>
      <c r="D66" s="46"/>
      <c r="E66" s="46"/>
      <c r="F66" s="46"/>
      <c r="G66" s="46"/>
      <c r="H66" s="46"/>
      <c r="I66" s="46" t="s">
        <v>53</v>
      </c>
      <c r="J66" s="46">
        <v>7862</v>
      </c>
      <c r="K66" s="46"/>
      <c r="L66" s="47"/>
      <c r="M66" s="47"/>
      <c r="N66" s="48"/>
    </row>
    <row r="67" spans="1:14" ht="36" customHeight="1">
      <c r="N67" s="4" t="s">
        <v>54</v>
      </c>
    </row>
    <row r="487" spans="4:4">
      <c r="D487" s="49" t="s">
        <v>55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0D4E2-8C0E-4363-8C08-EA485031D5E3}">
  <sheetPr>
    <pageSetUpPr fitToPage="1"/>
  </sheetPr>
  <dimension ref="A1:S487"/>
  <sheetViews>
    <sheetView zoomScale="120" zoomScaleNormal="12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33">
        <v>12</v>
      </c>
      <c r="N2" s="135"/>
    </row>
    <row r="3" spans="1:19">
      <c r="A3" s="5"/>
      <c r="B3" s="5"/>
      <c r="L3" s="110" t="s">
        <v>1</v>
      </c>
      <c r="M3" s="149"/>
      <c r="N3" s="8">
        <v>7862</v>
      </c>
    </row>
    <row r="4" spans="1:19">
      <c r="A4" s="5"/>
      <c r="B4" s="5"/>
      <c r="L4" s="78"/>
      <c r="M4" s="78"/>
      <c r="N4" s="9" t="s">
        <v>2</v>
      </c>
    </row>
    <row r="5" spans="1:19">
      <c r="A5" s="5"/>
      <c r="B5" s="5"/>
      <c r="G5" s="10"/>
      <c r="L5" s="78"/>
      <c r="M5" s="78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23</v>
      </c>
      <c r="K8" s="79" t="s">
        <v>5</v>
      </c>
      <c r="L8" s="97" t="s">
        <v>56</v>
      </c>
      <c r="M8" s="97"/>
      <c r="N8" s="12">
        <v>2023</v>
      </c>
    </row>
    <row r="9" spans="1:19" ht="15" customHeight="1">
      <c r="A9" s="5"/>
      <c r="B9" s="5"/>
      <c r="K9" s="93" t="s">
        <v>6</v>
      </c>
      <c r="L9" s="93"/>
      <c r="M9" s="150">
        <f>M47</f>
        <v>6322.386315789473</v>
      </c>
      <c r="N9" s="151"/>
    </row>
    <row r="10" spans="1:19" ht="13.5" customHeight="1">
      <c r="A10" s="5"/>
      <c r="B10" s="5" t="s">
        <v>7</v>
      </c>
      <c r="N10" s="12"/>
    </row>
    <row r="11" spans="1:19" ht="11.25" customHeight="1">
      <c r="A11" s="82"/>
      <c r="B11" s="152">
        <f>$M$9</f>
        <v>6322.386315789473</v>
      </c>
      <c r="C11" s="153"/>
      <c r="D11" s="154" t="s">
        <v>104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41" t="s">
        <v>103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</row>
    <row r="14" spans="1:19" ht="11.25" customHeight="1">
      <c r="A14" s="5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9" ht="11.25" customHeight="1">
      <c r="A15" s="5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S15" s="4" t="s">
        <v>9</v>
      </c>
    </row>
    <row r="16" spans="1:19" ht="11.25" customHeight="1">
      <c r="A16" s="5"/>
      <c r="B16" s="5"/>
      <c r="E16" s="16">
        <v>27</v>
      </c>
      <c r="F16" s="79" t="s">
        <v>5</v>
      </c>
      <c r="G16" s="144" t="s">
        <v>57</v>
      </c>
      <c r="H16" s="97"/>
      <c r="I16" s="79" t="s">
        <v>10</v>
      </c>
      <c r="J16" s="16">
        <v>28</v>
      </c>
      <c r="K16" s="79" t="s">
        <v>11</v>
      </c>
      <c r="L16" s="144" t="s">
        <v>56</v>
      </c>
      <c r="M16" s="97"/>
      <c r="N16" s="12">
        <v>2023</v>
      </c>
    </row>
    <row r="17" spans="1:14" ht="12" customHeight="1" thickBot="1">
      <c r="A17" s="5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  <row r="18" spans="1:14" ht="12" customHeight="1" thickBot="1">
      <c r="A18" s="5"/>
      <c r="B18" s="92" t="s">
        <v>12</v>
      </c>
      <c r="C18" s="145"/>
      <c r="D18" s="19"/>
      <c r="E18" s="146" t="s">
        <v>14</v>
      </c>
      <c r="F18" s="147"/>
      <c r="G18" s="148"/>
      <c r="H18" s="19" t="s">
        <v>13</v>
      </c>
      <c r="I18" s="146" t="s">
        <v>15</v>
      </c>
      <c r="J18" s="148"/>
      <c r="K18" s="19"/>
      <c r="L18" s="146" t="s">
        <v>16</v>
      </c>
      <c r="M18" s="148"/>
      <c r="N18" s="19"/>
    </row>
    <row r="19" spans="1:14">
      <c r="A19" s="5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</row>
    <row r="20" spans="1:14" ht="12.75" customHeight="1">
      <c r="A20" s="5"/>
      <c r="B20" s="130"/>
      <c r="C20" s="131"/>
      <c r="D20" s="131"/>
      <c r="E20" s="132"/>
      <c r="F20" s="133"/>
      <c r="G20" s="119"/>
      <c r="H20" s="119"/>
      <c r="I20" s="134"/>
      <c r="J20" s="133"/>
      <c r="K20" s="134"/>
      <c r="L20" s="133"/>
      <c r="M20" s="119"/>
      <c r="N20" s="135"/>
    </row>
    <row r="21" spans="1:14">
      <c r="A21" s="5"/>
      <c r="B21" s="136" t="s">
        <v>17</v>
      </c>
      <c r="C21" s="137"/>
      <c r="D21" s="137"/>
      <c r="E21" s="138"/>
      <c r="F21" s="139" t="s">
        <v>18</v>
      </c>
      <c r="G21" s="137"/>
      <c r="H21" s="137"/>
      <c r="I21" s="138"/>
      <c r="J21" s="139" t="s">
        <v>19</v>
      </c>
      <c r="K21" s="138"/>
      <c r="L21" s="139" t="s">
        <v>20</v>
      </c>
      <c r="M21" s="137"/>
      <c r="N21" s="140"/>
    </row>
    <row r="22" spans="1:14">
      <c r="A22" s="5"/>
      <c r="B22" s="21" t="s">
        <v>21</v>
      </c>
      <c r="E22" s="10"/>
      <c r="N22" s="12"/>
    </row>
    <row r="23" spans="1:14">
      <c r="A23" s="5"/>
      <c r="B23" s="5"/>
      <c r="C23" s="4" t="s">
        <v>22</v>
      </c>
      <c r="E23" s="79"/>
      <c r="F23" s="97" t="s">
        <v>23</v>
      </c>
      <c r="G23" s="97"/>
      <c r="J23" s="10"/>
      <c r="N23" s="12"/>
    </row>
    <row r="24" spans="1:14">
      <c r="A24" s="5"/>
      <c r="B24" s="5" t="s">
        <v>24</v>
      </c>
      <c r="D24" s="22">
        <v>1</v>
      </c>
      <c r="E24" s="79" t="s">
        <v>25</v>
      </c>
      <c r="F24" s="123">
        <v>2697.24</v>
      </c>
      <c r="G24" s="124"/>
      <c r="H24" s="4" t="s">
        <v>26</v>
      </c>
      <c r="J24" s="23"/>
      <c r="M24" s="121"/>
      <c r="N24" s="122"/>
    </row>
    <row r="25" spans="1:14">
      <c r="A25" s="5"/>
      <c r="B25" s="5" t="s">
        <v>24</v>
      </c>
      <c r="D25" s="22">
        <v>1</v>
      </c>
      <c r="E25" s="79" t="s">
        <v>25</v>
      </c>
      <c r="F25" s="125">
        <v>1348.62</v>
      </c>
      <c r="G25" s="125"/>
      <c r="H25" s="4" t="s">
        <v>27</v>
      </c>
      <c r="J25" s="10"/>
      <c r="M25" s="121"/>
      <c r="N25" s="122"/>
    </row>
    <row r="26" spans="1:14">
      <c r="A26" s="5"/>
      <c r="B26" s="21" t="s">
        <v>28</v>
      </c>
      <c r="D26" s="24"/>
      <c r="E26" s="79"/>
      <c r="F26" s="126"/>
      <c r="G26" s="126"/>
      <c r="M26" s="121"/>
      <c r="N26" s="122"/>
    </row>
    <row r="27" spans="1:14">
      <c r="A27" s="5"/>
      <c r="B27" s="5" t="s">
        <v>5</v>
      </c>
      <c r="C27" s="97" t="s">
        <v>29</v>
      </c>
      <c r="D27" s="97"/>
      <c r="E27" s="97"/>
      <c r="F27" s="79" t="s">
        <v>25</v>
      </c>
      <c r="G27" s="97" t="s">
        <v>96</v>
      </c>
      <c r="H27" s="97"/>
      <c r="I27" s="97"/>
      <c r="J27" s="25">
        <v>290</v>
      </c>
      <c r="K27" s="4" t="s">
        <v>30</v>
      </c>
      <c r="M27" s="121"/>
      <c r="N27" s="122"/>
    </row>
    <row r="28" spans="1:14">
      <c r="A28" s="5"/>
      <c r="B28" s="5" t="s">
        <v>5</v>
      </c>
      <c r="C28" s="97" t="s">
        <v>96</v>
      </c>
      <c r="D28" s="97"/>
      <c r="E28" s="97"/>
      <c r="F28" s="79" t="s">
        <v>25</v>
      </c>
      <c r="G28" s="97" t="s">
        <v>63</v>
      </c>
      <c r="H28" s="97"/>
      <c r="I28" s="97"/>
      <c r="J28" s="25">
        <v>290</v>
      </c>
      <c r="K28" s="4" t="s">
        <v>30</v>
      </c>
      <c r="N28" s="26"/>
    </row>
    <row r="29" spans="1:14">
      <c r="A29" s="5"/>
      <c r="B29" s="5" t="s">
        <v>5</v>
      </c>
      <c r="C29" s="97" t="s">
        <v>64</v>
      </c>
      <c r="D29" s="97"/>
      <c r="E29" s="97"/>
      <c r="F29" s="79" t="s">
        <v>25</v>
      </c>
      <c r="G29" s="97" t="s">
        <v>65</v>
      </c>
      <c r="H29" s="97"/>
      <c r="I29" s="97"/>
      <c r="J29" s="25">
        <v>150</v>
      </c>
      <c r="K29" s="4" t="s">
        <v>30</v>
      </c>
      <c r="N29" s="12"/>
    </row>
    <row r="30" spans="1:14">
      <c r="A30" s="5"/>
      <c r="B30" s="5" t="s">
        <v>5</v>
      </c>
      <c r="C30" s="97"/>
      <c r="D30" s="97"/>
      <c r="E30" s="97"/>
      <c r="F30" s="79" t="s">
        <v>25</v>
      </c>
      <c r="G30" s="97"/>
      <c r="H30" s="97"/>
      <c r="I30" s="97"/>
      <c r="J30" s="25"/>
      <c r="K30" s="4" t="s">
        <v>30</v>
      </c>
      <c r="N30" s="12"/>
    </row>
    <row r="31" spans="1:14" ht="11.25" customHeight="1">
      <c r="A31" s="5"/>
      <c r="B31" s="5" t="s">
        <v>5</v>
      </c>
      <c r="C31" s="97"/>
      <c r="D31" s="97"/>
      <c r="E31" s="97"/>
      <c r="F31" s="79" t="s">
        <v>25</v>
      </c>
      <c r="G31" s="97"/>
      <c r="H31" s="97"/>
      <c r="I31" s="97"/>
      <c r="J31" s="25"/>
      <c r="K31" s="4" t="s">
        <v>30</v>
      </c>
      <c r="N31" s="12"/>
    </row>
    <row r="32" spans="1:14">
      <c r="A32" s="5"/>
      <c r="B32" s="5" t="s">
        <v>5</v>
      </c>
      <c r="C32" s="97"/>
      <c r="D32" s="97"/>
      <c r="E32" s="97"/>
      <c r="F32" s="79" t="s">
        <v>25</v>
      </c>
      <c r="G32" s="97"/>
      <c r="H32" s="97"/>
      <c r="I32" s="97"/>
      <c r="J32" s="25"/>
      <c r="K32" s="4" t="s">
        <v>30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79" t="s">
        <v>25</v>
      </c>
      <c r="G33" s="119"/>
      <c r="H33" s="119"/>
      <c r="I33" s="119"/>
      <c r="J33" s="25"/>
      <c r="K33" s="4" t="s">
        <v>30</v>
      </c>
      <c r="N33" s="12"/>
    </row>
    <row r="34" spans="1:15">
      <c r="A34" s="5"/>
      <c r="B34" s="5" t="s">
        <v>5</v>
      </c>
      <c r="C34" s="97"/>
      <c r="D34" s="97"/>
      <c r="E34" s="97"/>
      <c r="F34" s="79" t="s">
        <v>25</v>
      </c>
      <c r="G34" s="97"/>
      <c r="H34" s="97"/>
      <c r="I34" s="97"/>
      <c r="J34" s="25"/>
      <c r="K34" s="4" t="s">
        <v>30</v>
      </c>
      <c r="N34" s="12"/>
    </row>
    <row r="35" spans="1:15">
      <c r="A35" s="5"/>
      <c r="B35" s="5"/>
      <c r="C35" s="119"/>
      <c r="D35" s="119"/>
      <c r="E35" s="119"/>
      <c r="F35" s="79" t="s">
        <v>25</v>
      </c>
      <c r="G35" s="119"/>
      <c r="H35" s="119"/>
      <c r="I35" s="119"/>
      <c r="J35" s="27"/>
      <c r="K35" s="4" t="s">
        <v>30</v>
      </c>
      <c r="N35" s="12"/>
    </row>
    <row r="36" spans="1:15">
      <c r="A36" s="5"/>
      <c r="B36" s="5"/>
      <c r="C36" s="119"/>
      <c r="D36" s="119"/>
      <c r="E36" s="119"/>
      <c r="F36" s="79" t="s">
        <v>25</v>
      </c>
      <c r="G36" s="119"/>
      <c r="H36" s="119"/>
      <c r="I36" s="119"/>
      <c r="J36" s="27"/>
      <c r="K36" s="4" t="s">
        <v>30</v>
      </c>
      <c r="N36" s="12"/>
    </row>
    <row r="37" spans="1:15">
      <c r="A37" s="5"/>
      <c r="B37" s="5"/>
      <c r="C37" s="119"/>
      <c r="D37" s="119"/>
      <c r="E37" s="119"/>
      <c r="F37" s="79" t="s">
        <v>25</v>
      </c>
      <c r="G37" s="119"/>
      <c r="H37" s="119"/>
      <c r="I37" s="119"/>
      <c r="J37" s="27"/>
      <c r="K37" s="4" t="s">
        <v>30</v>
      </c>
      <c r="N37" s="12"/>
    </row>
    <row r="38" spans="1:15">
      <c r="A38" s="5"/>
      <c r="B38" s="5"/>
      <c r="C38" s="119"/>
      <c r="D38" s="119"/>
      <c r="E38" s="119"/>
      <c r="F38" s="79" t="s">
        <v>25</v>
      </c>
      <c r="G38" s="119"/>
      <c r="H38" s="119"/>
      <c r="I38" s="119"/>
      <c r="J38" s="27"/>
      <c r="K38" s="4" t="s">
        <v>30</v>
      </c>
      <c r="N38" s="12"/>
    </row>
    <row r="39" spans="1:15">
      <c r="A39" s="5"/>
      <c r="B39" s="5"/>
      <c r="C39" s="119"/>
      <c r="D39" s="119"/>
      <c r="E39" s="119"/>
      <c r="F39" s="79" t="s">
        <v>25</v>
      </c>
      <c r="G39" s="119"/>
      <c r="H39" s="119"/>
      <c r="I39" s="119"/>
      <c r="J39" s="27"/>
      <c r="K39" s="4" t="s">
        <v>30</v>
      </c>
      <c r="N39" s="12"/>
    </row>
    <row r="40" spans="1:15" ht="22.5">
      <c r="A40" s="5"/>
      <c r="B40" s="5"/>
      <c r="C40" s="6"/>
      <c r="F40" s="79"/>
      <c r="G40" s="120" t="s">
        <v>31</v>
      </c>
      <c r="H40" s="120"/>
      <c r="I40" s="120"/>
      <c r="J40" s="28">
        <f>SUM(J27:J39)</f>
        <v>730</v>
      </c>
      <c r="K40" s="83"/>
      <c r="L40" s="84" t="s">
        <v>32</v>
      </c>
      <c r="M40" s="105">
        <f>(D24*F24)+(D25*F25)</f>
        <v>4045.8599999999997</v>
      </c>
      <c r="N40" s="106"/>
    </row>
    <row r="41" spans="1:15" ht="11.25" customHeight="1">
      <c r="A41" s="5"/>
      <c r="B41" s="5"/>
      <c r="C41" s="6"/>
      <c r="F41" s="79"/>
      <c r="G41" s="93" t="s">
        <v>33</v>
      </c>
      <c r="H41" s="93"/>
      <c r="I41" s="93"/>
      <c r="J41" s="78">
        <v>9.5</v>
      </c>
      <c r="K41" s="113" t="s">
        <v>34</v>
      </c>
      <c r="L41" s="116"/>
      <c r="M41" s="117" t="s">
        <v>35</v>
      </c>
      <c r="N41" s="118"/>
    </row>
    <row r="42" spans="1:15" ht="10.5" customHeight="1">
      <c r="A42" s="5"/>
      <c r="B42" s="5"/>
      <c r="C42" s="6"/>
      <c r="F42" s="79"/>
      <c r="G42" s="93" t="s">
        <v>36</v>
      </c>
      <c r="H42" s="93"/>
      <c r="I42" s="93"/>
      <c r="J42" s="30">
        <f>J40/J41</f>
        <v>76.84210526315789</v>
      </c>
      <c r="K42" s="113" t="s">
        <v>37</v>
      </c>
      <c r="L42" s="116"/>
      <c r="M42" s="117">
        <f>293*2</f>
        <v>586</v>
      </c>
      <c r="N42" s="118"/>
    </row>
    <row r="43" spans="1:15" ht="15" customHeight="1">
      <c r="A43" s="5"/>
      <c r="B43" s="5"/>
      <c r="C43" s="6"/>
      <c r="F43" s="79"/>
      <c r="G43" s="93" t="s">
        <v>38</v>
      </c>
      <c r="H43" s="93"/>
      <c r="I43" s="93"/>
      <c r="J43" s="31">
        <v>22</v>
      </c>
      <c r="K43" s="83"/>
      <c r="L43" s="32" t="s">
        <v>28</v>
      </c>
      <c r="M43" s="114">
        <f>J42*J43</f>
        <v>1690.5263157894735</v>
      </c>
      <c r="N43" s="115"/>
    </row>
    <row r="44" spans="1:15" ht="11.25" customHeight="1">
      <c r="A44" s="5"/>
      <c r="B44" s="5"/>
      <c r="C44" s="6"/>
      <c r="F44" s="79"/>
      <c r="G44" s="79"/>
      <c r="I44" s="78"/>
      <c r="K44" s="113" t="s">
        <v>39</v>
      </c>
      <c r="L44" s="113"/>
      <c r="M44" s="105"/>
      <c r="N44" s="106"/>
    </row>
    <row r="45" spans="1:15">
      <c r="A45" s="5"/>
      <c r="B45" s="5"/>
      <c r="C45" s="6"/>
      <c r="F45" s="79"/>
      <c r="G45" s="79"/>
      <c r="H45" s="78"/>
      <c r="I45" s="78"/>
      <c r="J45" s="32"/>
      <c r="K45" s="32"/>
      <c r="L45" s="32" t="s">
        <v>40</v>
      </c>
      <c r="M45" s="105">
        <v>0</v>
      </c>
      <c r="N45" s="106"/>
    </row>
    <row r="46" spans="1:15">
      <c r="A46" s="5"/>
      <c r="B46" s="5"/>
      <c r="E46" s="83"/>
      <c r="F46" s="104"/>
      <c r="G46" s="104"/>
      <c r="H46" s="32"/>
      <c r="I46" s="32"/>
      <c r="J46" s="10"/>
      <c r="K46" s="113" t="s">
        <v>41</v>
      </c>
      <c r="L46" s="113" t="s">
        <v>41</v>
      </c>
      <c r="M46" s="105">
        <v>0</v>
      </c>
      <c r="N46" s="106"/>
      <c r="O46" s="33"/>
    </row>
    <row r="47" spans="1:15">
      <c r="A47" s="5"/>
      <c r="B47" s="5"/>
      <c r="E47" s="83"/>
      <c r="F47" s="104"/>
      <c r="G47" s="104"/>
      <c r="H47" s="32"/>
      <c r="I47" s="32"/>
      <c r="J47" s="32"/>
      <c r="K47" s="113" t="s">
        <v>42</v>
      </c>
      <c r="L47" s="113"/>
      <c r="M47" s="114">
        <f>SUM(M40:N46)</f>
        <v>6322.386315789473</v>
      </c>
      <c r="N47" s="115"/>
    </row>
    <row r="48" spans="1:15">
      <c r="A48" s="5"/>
      <c r="B48" s="5"/>
      <c r="E48" s="83"/>
      <c r="F48" s="104"/>
      <c r="G48" s="104"/>
      <c r="H48" s="32"/>
      <c r="I48" s="32"/>
      <c r="J48" s="32"/>
      <c r="M48" s="105"/>
      <c r="N48" s="106"/>
    </row>
    <row r="49" spans="1:14">
      <c r="A49" s="5"/>
      <c r="B49" s="5"/>
      <c r="C49" s="10"/>
      <c r="E49" s="83"/>
      <c r="F49" s="104"/>
      <c r="G49" s="104"/>
      <c r="H49" s="32"/>
      <c r="I49" s="32"/>
      <c r="J49" s="32"/>
      <c r="M49" s="107"/>
      <c r="N49" s="108"/>
    </row>
    <row r="50" spans="1:14">
      <c r="A50" s="5"/>
      <c r="B50" s="34" t="s">
        <v>43</v>
      </c>
      <c r="C50" s="35"/>
      <c r="D50" s="35"/>
      <c r="E50" s="35"/>
      <c r="F50" s="35"/>
      <c r="G50" s="36"/>
      <c r="H50" s="32"/>
      <c r="I50" s="32"/>
      <c r="J50" s="32"/>
      <c r="L50" s="83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2"/>
      <c r="C55" s="27"/>
      <c r="D55" s="27"/>
      <c r="E55" s="27"/>
      <c r="F55" s="27"/>
      <c r="G55" s="44"/>
      <c r="N55" s="12"/>
    </row>
    <row r="56" spans="1:14">
      <c r="A56" s="5"/>
      <c r="B56" s="42"/>
      <c r="C56" s="27"/>
      <c r="D56" s="27"/>
      <c r="E56" s="27"/>
      <c r="F56" s="27"/>
      <c r="G56" s="44"/>
      <c r="N56" s="12"/>
    </row>
    <row r="57" spans="1:14">
      <c r="A57" s="5"/>
      <c r="B57" s="42"/>
      <c r="C57" s="27"/>
      <c r="D57" s="27"/>
      <c r="E57" s="27"/>
      <c r="F57" s="27"/>
      <c r="G57" s="44"/>
      <c r="N57" s="12"/>
    </row>
    <row r="58" spans="1:14">
      <c r="A58" s="5"/>
      <c r="B58" s="109" t="s">
        <v>44</v>
      </c>
      <c r="C58" s="110"/>
      <c r="D58" s="110"/>
      <c r="E58" s="110"/>
      <c r="F58" s="110"/>
      <c r="G58" s="110"/>
      <c r="I58" s="111" t="s">
        <v>45</v>
      </c>
      <c r="J58" s="111"/>
      <c r="K58" s="111"/>
      <c r="L58" s="111"/>
      <c r="M58" s="111"/>
      <c r="N58" s="112"/>
    </row>
    <row r="59" spans="1:14" ht="1.5" customHeight="1">
      <c r="A59" s="5"/>
      <c r="B59" s="80"/>
      <c r="C59" s="79"/>
      <c r="D59" s="79"/>
      <c r="E59" s="79"/>
      <c r="F59" s="79"/>
      <c r="G59" s="79"/>
      <c r="I59" s="79"/>
      <c r="J59" s="79"/>
      <c r="K59" s="79"/>
      <c r="L59" s="79"/>
      <c r="M59" s="79"/>
      <c r="N59" s="81"/>
    </row>
    <row r="60" spans="1:14" ht="11.25" hidden="1" customHeight="1">
      <c r="A60" s="5"/>
      <c r="B60" s="92"/>
      <c r="C60" s="93"/>
      <c r="D60" s="93"/>
      <c r="E60" s="93"/>
      <c r="F60" s="93"/>
      <c r="G60" s="93"/>
      <c r="N60" s="12"/>
    </row>
    <row r="61" spans="1:14" ht="16.5" customHeight="1">
      <c r="A61" s="5"/>
      <c r="B61" s="96" t="s">
        <v>46</v>
      </c>
      <c r="C61" s="97"/>
      <c r="D61" s="97"/>
      <c r="E61" s="97"/>
      <c r="F61" s="97"/>
      <c r="G61" s="97"/>
      <c r="I61" s="97" t="s">
        <v>105</v>
      </c>
      <c r="J61" s="97"/>
      <c r="K61" s="97"/>
      <c r="L61" s="97"/>
      <c r="M61" s="97"/>
      <c r="N61" s="98"/>
    </row>
    <row r="62" spans="1:14">
      <c r="A62" s="5"/>
      <c r="B62" s="92" t="s">
        <v>48</v>
      </c>
      <c r="C62" s="93"/>
      <c r="D62" s="93"/>
      <c r="E62" s="93"/>
      <c r="F62" s="93"/>
      <c r="G62" s="93"/>
      <c r="I62" s="99" t="s">
        <v>48</v>
      </c>
      <c r="J62" s="99"/>
      <c r="K62" s="99"/>
      <c r="L62" s="99"/>
      <c r="M62" s="99"/>
      <c r="N62" s="100"/>
    </row>
    <row r="63" spans="1:14" ht="26.25" customHeight="1">
      <c r="A63" s="5"/>
      <c r="B63" s="101" t="s">
        <v>49</v>
      </c>
      <c r="C63" s="102"/>
      <c r="D63" s="102"/>
      <c r="E63" s="102"/>
      <c r="F63" s="102"/>
      <c r="G63" s="102"/>
      <c r="I63" s="102" t="s">
        <v>91</v>
      </c>
      <c r="J63" s="102"/>
      <c r="K63" s="102"/>
      <c r="L63" s="102"/>
      <c r="M63" s="102"/>
      <c r="N63" s="103"/>
    </row>
    <row r="64" spans="1:14" ht="2.25" customHeight="1">
      <c r="A64" s="5"/>
      <c r="B64" s="92" t="s">
        <v>51</v>
      </c>
      <c r="C64" s="93"/>
      <c r="D64" s="93"/>
      <c r="E64" s="93"/>
      <c r="F64" s="93"/>
      <c r="G64" s="93"/>
      <c r="I64" s="94" t="s">
        <v>52</v>
      </c>
      <c r="J64" s="94"/>
      <c r="K64" s="94"/>
      <c r="L64" s="94"/>
      <c r="M64" s="94"/>
      <c r="N64" s="95"/>
    </row>
    <row r="65" spans="1:14" ht="0.75" hidden="1" customHeight="1">
      <c r="A65" s="5"/>
      <c r="B65" s="5"/>
      <c r="N65" s="12"/>
    </row>
    <row r="66" spans="1:14" ht="14.25" customHeight="1" thickBot="1">
      <c r="A66" s="45"/>
      <c r="B66" s="45"/>
      <c r="C66" s="46"/>
      <c r="D66" s="46"/>
      <c r="E66" s="46"/>
      <c r="F66" s="46"/>
      <c r="G66" s="46"/>
      <c r="H66" s="46"/>
      <c r="I66" s="46" t="s">
        <v>53</v>
      </c>
      <c r="J66" s="46">
        <v>7862</v>
      </c>
      <c r="K66" s="46"/>
      <c r="L66" s="47"/>
      <c r="M66" s="47"/>
      <c r="N66" s="48"/>
    </row>
    <row r="67" spans="1:14" ht="36" customHeight="1">
      <c r="N67" s="4" t="s">
        <v>54</v>
      </c>
    </row>
    <row r="487" spans="4:4">
      <c r="D487" s="49" t="s">
        <v>55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87603-1A6E-4F8F-8212-70A47685A7A8}">
  <sheetPr>
    <pageSetUpPr fitToPage="1"/>
  </sheetPr>
  <dimension ref="A1:S487"/>
  <sheetViews>
    <sheetView topLeftCell="A4" zoomScale="120" zoomScaleNormal="120" workbookViewId="0">
      <selection activeCell="Q26" sqref="Q26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33">
        <v>11</v>
      </c>
      <c r="N2" s="135"/>
    </row>
    <row r="3" spans="1:19">
      <c r="A3" s="5"/>
      <c r="B3" s="5"/>
      <c r="L3" s="110" t="s">
        <v>1</v>
      </c>
      <c r="M3" s="149"/>
      <c r="N3" s="8">
        <v>7862</v>
      </c>
    </row>
    <row r="4" spans="1:19">
      <c r="A4" s="5"/>
      <c r="B4" s="5"/>
      <c r="L4" s="78"/>
      <c r="M4" s="78"/>
      <c r="N4" s="9" t="s">
        <v>2</v>
      </c>
    </row>
    <row r="5" spans="1:19">
      <c r="A5" s="5"/>
      <c r="B5" s="5"/>
      <c r="G5" s="10"/>
      <c r="L5" s="78"/>
      <c r="M5" s="78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23</v>
      </c>
      <c r="K8" s="79" t="s">
        <v>5</v>
      </c>
      <c r="L8" s="97" t="s">
        <v>56</v>
      </c>
      <c r="M8" s="97"/>
      <c r="N8" s="12">
        <v>2023</v>
      </c>
    </row>
    <row r="9" spans="1:19" ht="15" customHeight="1">
      <c r="A9" s="5"/>
      <c r="B9" s="5"/>
      <c r="K9" s="93" t="s">
        <v>6</v>
      </c>
      <c r="L9" s="93"/>
      <c r="M9" s="150">
        <f>M47</f>
        <v>3423.4230000000002</v>
      </c>
      <c r="N9" s="151"/>
    </row>
    <row r="10" spans="1:19" ht="13.5" customHeight="1">
      <c r="A10" s="5"/>
      <c r="B10" s="5" t="s">
        <v>7</v>
      </c>
      <c r="N10" s="12"/>
    </row>
    <row r="11" spans="1:19" ht="11.25" customHeight="1">
      <c r="A11" s="82"/>
      <c r="B11" s="152">
        <f>$M$9</f>
        <v>3423.4230000000002</v>
      </c>
      <c r="C11" s="153"/>
      <c r="D11" s="154" t="s">
        <v>102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41" t="s">
        <v>100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</row>
    <row r="14" spans="1:19" ht="11.25" customHeight="1">
      <c r="A14" s="5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9" ht="11.25" customHeight="1">
      <c r="A15" s="5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S15" s="4" t="s">
        <v>9</v>
      </c>
    </row>
    <row r="16" spans="1:19" ht="11.25" customHeight="1">
      <c r="A16" s="5"/>
      <c r="B16" s="5"/>
      <c r="E16" s="16">
        <v>27</v>
      </c>
      <c r="F16" s="79" t="s">
        <v>5</v>
      </c>
      <c r="G16" s="144" t="s">
        <v>57</v>
      </c>
      <c r="H16" s="97"/>
      <c r="I16" s="79" t="s">
        <v>10</v>
      </c>
      <c r="J16" s="16">
        <v>28</v>
      </c>
      <c r="K16" s="79" t="s">
        <v>11</v>
      </c>
      <c r="L16" s="144" t="s">
        <v>56</v>
      </c>
      <c r="M16" s="97"/>
      <c r="N16" s="12">
        <v>2023</v>
      </c>
    </row>
    <row r="17" spans="1:14" ht="12" customHeight="1" thickBot="1">
      <c r="A17" s="5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  <row r="18" spans="1:14" ht="12" customHeight="1" thickBot="1">
      <c r="A18" s="5"/>
      <c r="B18" s="92" t="s">
        <v>12</v>
      </c>
      <c r="C18" s="145"/>
      <c r="D18" s="19"/>
      <c r="E18" s="146" t="s">
        <v>14</v>
      </c>
      <c r="F18" s="147"/>
      <c r="G18" s="148"/>
      <c r="H18" s="19" t="s">
        <v>13</v>
      </c>
      <c r="I18" s="146" t="s">
        <v>15</v>
      </c>
      <c r="J18" s="148"/>
      <c r="K18" s="19"/>
      <c r="L18" s="146" t="s">
        <v>16</v>
      </c>
      <c r="M18" s="148"/>
      <c r="N18" s="19"/>
    </row>
    <row r="19" spans="1:14">
      <c r="A19" s="5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</row>
    <row r="20" spans="1:14" ht="12.75" customHeight="1">
      <c r="A20" s="5"/>
      <c r="B20" s="130"/>
      <c r="C20" s="131"/>
      <c r="D20" s="131"/>
      <c r="E20" s="132"/>
      <c r="F20" s="133"/>
      <c r="G20" s="119"/>
      <c r="H20" s="119"/>
      <c r="I20" s="134"/>
      <c r="J20" s="133"/>
      <c r="K20" s="134"/>
      <c r="L20" s="133"/>
      <c r="M20" s="119"/>
      <c r="N20" s="135"/>
    </row>
    <row r="21" spans="1:14">
      <c r="A21" s="5"/>
      <c r="B21" s="136" t="s">
        <v>17</v>
      </c>
      <c r="C21" s="137"/>
      <c r="D21" s="137"/>
      <c r="E21" s="138"/>
      <c r="F21" s="139" t="s">
        <v>18</v>
      </c>
      <c r="G21" s="137"/>
      <c r="H21" s="137"/>
      <c r="I21" s="138"/>
      <c r="J21" s="139" t="s">
        <v>19</v>
      </c>
      <c r="K21" s="138"/>
      <c r="L21" s="139" t="s">
        <v>20</v>
      </c>
      <c r="M21" s="137"/>
      <c r="N21" s="140"/>
    </row>
    <row r="22" spans="1:14">
      <c r="A22" s="5"/>
      <c r="B22" s="21" t="s">
        <v>21</v>
      </c>
      <c r="E22" s="10"/>
      <c r="N22" s="12"/>
    </row>
    <row r="23" spans="1:14">
      <c r="A23" s="5"/>
      <c r="B23" s="5"/>
      <c r="C23" s="4" t="s">
        <v>22</v>
      </c>
      <c r="E23" s="79"/>
      <c r="F23" s="97" t="s">
        <v>23</v>
      </c>
      <c r="G23" s="97"/>
      <c r="J23" s="10"/>
      <c r="N23" s="12"/>
    </row>
    <row r="24" spans="1:14">
      <c r="A24" s="5"/>
      <c r="B24" s="5" t="s">
        <v>24</v>
      </c>
      <c r="D24" s="22">
        <v>1</v>
      </c>
      <c r="E24" s="79" t="s">
        <v>25</v>
      </c>
      <c r="F24" s="123">
        <v>2282.2800000000002</v>
      </c>
      <c r="G24" s="124"/>
      <c r="H24" s="4" t="s">
        <v>26</v>
      </c>
      <c r="J24" s="23"/>
      <c r="M24" s="121"/>
      <c r="N24" s="122"/>
    </row>
    <row r="25" spans="1:14">
      <c r="A25" s="5"/>
      <c r="B25" s="5" t="s">
        <v>24</v>
      </c>
      <c r="D25" s="22">
        <v>1</v>
      </c>
      <c r="E25" s="79" t="s">
        <v>25</v>
      </c>
      <c r="F25" s="125">
        <v>1141.143</v>
      </c>
      <c r="G25" s="125"/>
      <c r="H25" s="4" t="s">
        <v>27</v>
      </c>
      <c r="J25" s="10"/>
      <c r="M25" s="121"/>
      <c r="N25" s="122"/>
    </row>
    <row r="26" spans="1:14">
      <c r="A26" s="5"/>
      <c r="B26" s="21" t="s">
        <v>28</v>
      </c>
      <c r="D26" s="24"/>
      <c r="E26" s="79"/>
      <c r="F26" s="126"/>
      <c r="G26" s="126"/>
      <c r="M26" s="121"/>
      <c r="N26" s="122"/>
    </row>
    <row r="27" spans="1:14">
      <c r="A27" s="5"/>
      <c r="B27" s="5" t="s">
        <v>5</v>
      </c>
      <c r="C27" s="97" t="s">
        <v>29</v>
      </c>
      <c r="D27" s="97"/>
      <c r="E27" s="97"/>
      <c r="F27" s="79" t="s">
        <v>25</v>
      </c>
      <c r="G27" s="97" t="s">
        <v>96</v>
      </c>
      <c r="H27" s="97"/>
      <c r="I27" s="97"/>
      <c r="J27" s="25"/>
      <c r="K27" s="4" t="s">
        <v>30</v>
      </c>
      <c r="M27" s="121"/>
      <c r="N27" s="122"/>
    </row>
    <row r="28" spans="1:14">
      <c r="A28" s="5"/>
      <c r="B28" s="5" t="s">
        <v>5</v>
      </c>
      <c r="C28" s="97" t="s">
        <v>96</v>
      </c>
      <c r="D28" s="97"/>
      <c r="E28" s="97"/>
      <c r="F28" s="79" t="s">
        <v>25</v>
      </c>
      <c r="G28" s="97" t="s">
        <v>63</v>
      </c>
      <c r="H28" s="97"/>
      <c r="I28" s="97"/>
      <c r="J28" s="25"/>
      <c r="K28" s="4" t="s">
        <v>30</v>
      </c>
      <c r="N28" s="26"/>
    </row>
    <row r="29" spans="1:14">
      <c r="A29" s="5"/>
      <c r="B29" s="5" t="s">
        <v>5</v>
      </c>
      <c r="C29" s="97" t="s">
        <v>64</v>
      </c>
      <c r="D29" s="97"/>
      <c r="E29" s="97"/>
      <c r="F29" s="79" t="s">
        <v>25</v>
      </c>
      <c r="G29" s="97" t="s">
        <v>65</v>
      </c>
      <c r="H29" s="97"/>
      <c r="I29" s="97"/>
      <c r="J29" s="25"/>
      <c r="K29" s="4" t="s">
        <v>30</v>
      </c>
      <c r="N29" s="12"/>
    </row>
    <row r="30" spans="1:14">
      <c r="A30" s="5"/>
      <c r="B30" s="5" t="s">
        <v>5</v>
      </c>
      <c r="C30" s="97"/>
      <c r="D30" s="97"/>
      <c r="E30" s="97"/>
      <c r="F30" s="79" t="s">
        <v>25</v>
      </c>
      <c r="G30" s="97"/>
      <c r="H30" s="97"/>
      <c r="I30" s="97"/>
      <c r="J30" s="25"/>
      <c r="K30" s="4" t="s">
        <v>30</v>
      </c>
      <c r="N30" s="12"/>
    </row>
    <row r="31" spans="1:14" ht="11.25" customHeight="1">
      <c r="A31" s="5"/>
      <c r="B31" s="5" t="s">
        <v>5</v>
      </c>
      <c r="C31" s="97"/>
      <c r="D31" s="97"/>
      <c r="E31" s="97"/>
      <c r="F31" s="79" t="s">
        <v>25</v>
      </c>
      <c r="G31" s="97"/>
      <c r="H31" s="97"/>
      <c r="I31" s="97"/>
      <c r="J31" s="25"/>
      <c r="K31" s="4" t="s">
        <v>30</v>
      </c>
      <c r="N31" s="12"/>
    </row>
    <row r="32" spans="1:14">
      <c r="A32" s="5"/>
      <c r="B32" s="5" t="s">
        <v>5</v>
      </c>
      <c r="C32" s="97"/>
      <c r="D32" s="97"/>
      <c r="E32" s="97"/>
      <c r="F32" s="79" t="s">
        <v>25</v>
      </c>
      <c r="G32" s="97"/>
      <c r="H32" s="97"/>
      <c r="I32" s="97"/>
      <c r="J32" s="25"/>
      <c r="K32" s="4" t="s">
        <v>30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79" t="s">
        <v>25</v>
      </c>
      <c r="G33" s="119"/>
      <c r="H33" s="119"/>
      <c r="I33" s="119"/>
      <c r="J33" s="25"/>
      <c r="K33" s="4" t="s">
        <v>30</v>
      </c>
      <c r="N33" s="12"/>
    </row>
    <row r="34" spans="1:15">
      <c r="A34" s="5"/>
      <c r="B34" s="5" t="s">
        <v>5</v>
      </c>
      <c r="C34" s="97"/>
      <c r="D34" s="97"/>
      <c r="E34" s="97"/>
      <c r="F34" s="79" t="s">
        <v>25</v>
      </c>
      <c r="G34" s="97"/>
      <c r="H34" s="97"/>
      <c r="I34" s="97"/>
      <c r="J34" s="25"/>
      <c r="K34" s="4" t="s">
        <v>30</v>
      </c>
      <c r="N34" s="12"/>
    </row>
    <row r="35" spans="1:15">
      <c r="A35" s="5"/>
      <c r="B35" s="5"/>
      <c r="C35" s="119"/>
      <c r="D35" s="119"/>
      <c r="E35" s="119"/>
      <c r="F35" s="79" t="s">
        <v>25</v>
      </c>
      <c r="G35" s="119"/>
      <c r="H35" s="119"/>
      <c r="I35" s="119"/>
      <c r="J35" s="27"/>
      <c r="K35" s="4" t="s">
        <v>30</v>
      </c>
      <c r="N35" s="12"/>
    </row>
    <row r="36" spans="1:15">
      <c r="A36" s="5"/>
      <c r="B36" s="5"/>
      <c r="C36" s="119"/>
      <c r="D36" s="119"/>
      <c r="E36" s="119"/>
      <c r="F36" s="79" t="s">
        <v>25</v>
      </c>
      <c r="G36" s="119"/>
      <c r="H36" s="119"/>
      <c r="I36" s="119"/>
      <c r="J36" s="27"/>
      <c r="K36" s="4" t="s">
        <v>30</v>
      </c>
      <c r="N36" s="12"/>
    </row>
    <row r="37" spans="1:15">
      <c r="A37" s="5"/>
      <c r="B37" s="5"/>
      <c r="C37" s="119"/>
      <c r="D37" s="119"/>
      <c r="E37" s="119"/>
      <c r="F37" s="79" t="s">
        <v>25</v>
      </c>
      <c r="G37" s="119"/>
      <c r="H37" s="119"/>
      <c r="I37" s="119"/>
      <c r="J37" s="27"/>
      <c r="K37" s="4" t="s">
        <v>30</v>
      </c>
      <c r="N37" s="12"/>
    </row>
    <row r="38" spans="1:15">
      <c r="A38" s="5"/>
      <c r="B38" s="5"/>
      <c r="C38" s="119"/>
      <c r="D38" s="119"/>
      <c r="E38" s="119"/>
      <c r="F38" s="79" t="s">
        <v>25</v>
      </c>
      <c r="G38" s="119"/>
      <c r="H38" s="119"/>
      <c r="I38" s="119"/>
      <c r="J38" s="27"/>
      <c r="K38" s="4" t="s">
        <v>30</v>
      </c>
      <c r="N38" s="12"/>
    </row>
    <row r="39" spans="1:15">
      <c r="A39" s="5"/>
      <c r="B39" s="5"/>
      <c r="C39" s="119"/>
      <c r="D39" s="119"/>
      <c r="E39" s="119"/>
      <c r="F39" s="79" t="s">
        <v>25</v>
      </c>
      <c r="G39" s="119"/>
      <c r="H39" s="119"/>
      <c r="I39" s="119"/>
      <c r="J39" s="27"/>
      <c r="K39" s="4" t="s">
        <v>30</v>
      </c>
      <c r="N39" s="12"/>
    </row>
    <row r="40" spans="1:15" ht="22.5">
      <c r="A40" s="5"/>
      <c r="B40" s="5"/>
      <c r="C40" s="6"/>
      <c r="F40" s="79"/>
      <c r="G40" s="120" t="s">
        <v>31</v>
      </c>
      <c r="H40" s="120"/>
      <c r="I40" s="120"/>
      <c r="J40" s="28">
        <f>SUM(J27:J39)</f>
        <v>0</v>
      </c>
      <c r="K40" s="83"/>
      <c r="L40" s="84" t="s">
        <v>32</v>
      </c>
      <c r="M40" s="105">
        <f>(D24*F24)+(D25*F25)</f>
        <v>3423.4230000000002</v>
      </c>
      <c r="N40" s="106"/>
    </row>
    <row r="41" spans="1:15" ht="11.25" customHeight="1">
      <c r="A41" s="5"/>
      <c r="B41" s="5"/>
      <c r="C41" s="6"/>
      <c r="F41" s="79"/>
      <c r="G41" s="93" t="s">
        <v>33</v>
      </c>
      <c r="H41" s="93"/>
      <c r="I41" s="93"/>
      <c r="J41" s="78">
        <v>9.5</v>
      </c>
      <c r="K41" s="113" t="s">
        <v>34</v>
      </c>
      <c r="L41" s="116"/>
      <c r="M41" s="117" t="s">
        <v>35</v>
      </c>
      <c r="N41" s="118"/>
    </row>
    <row r="42" spans="1:15" ht="10.5" customHeight="1">
      <c r="A42" s="5"/>
      <c r="B42" s="5"/>
      <c r="C42" s="6"/>
      <c r="F42" s="79"/>
      <c r="G42" s="93" t="s">
        <v>36</v>
      </c>
      <c r="H42" s="93"/>
      <c r="I42" s="93"/>
      <c r="J42" s="30">
        <f>J40/J41</f>
        <v>0</v>
      </c>
      <c r="K42" s="113" t="s">
        <v>37</v>
      </c>
      <c r="L42" s="116"/>
      <c r="M42" s="117"/>
      <c r="N42" s="118"/>
    </row>
    <row r="43" spans="1:15" ht="15" customHeight="1">
      <c r="A43" s="5"/>
      <c r="B43" s="5"/>
      <c r="C43" s="6"/>
      <c r="F43" s="79"/>
      <c r="G43" s="93" t="s">
        <v>38</v>
      </c>
      <c r="H43" s="93"/>
      <c r="I43" s="93"/>
      <c r="J43" s="31">
        <v>22</v>
      </c>
      <c r="K43" s="83"/>
      <c r="L43" s="32" t="s">
        <v>28</v>
      </c>
      <c r="M43" s="114">
        <f>J42*J43</f>
        <v>0</v>
      </c>
      <c r="N43" s="115"/>
    </row>
    <row r="44" spans="1:15" ht="11.25" customHeight="1">
      <c r="A44" s="5"/>
      <c r="B44" s="5"/>
      <c r="C44" s="6"/>
      <c r="F44" s="79"/>
      <c r="G44" s="79"/>
      <c r="I44" s="78"/>
      <c r="K44" s="113" t="s">
        <v>39</v>
      </c>
      <c r="L44" s="113"/>
      <c r="M44" s="105"/>
      <c r="N44" s="106"/>
    </row>
    <row r="45" spans="1:15">
      <c r="A45" s="5"/>
      <c r="B45" s="5"/>
      <c r="C45" s="6"/>
      <c r="F45" s="79"/>
      <c r="G45" s="79"/>
      <c r="H45" s="78"/>
      <c r="I45" s="78"/>
      <c r="J45" s="32"/>
      <c r="K45" s="32"/>
      <c r="L45" s="32" t="s">
        <v>40</v>
      </c>
      <c r="M45" s="105">
        <v>0</v>
      </c>
      <c r="N45" s="106"/>
    </row>
    <row r="46" spans="1:15">
      <c r="A46" s="5"/>
      <c r="B46" s="5"/>
      <c r="E46" s="83"/>
      <c r="F46" s="104"/>
      <c r="G46" s="104"/>
      <c r="H46" s="32"/>
      <c r="I46" s="32"/>
      <c r="J46" s="10"/>
      <c r="K46" s="113" t="s">
        <v>41</v>
      </c>
      <c r="L46" s="113" t="s">
        <v>41</v>
      </c>
      <c r="M46" s="105">
        <v>0</v>
      </c>
      <c r="N46" s="106"/>
      <c r="O46" s="33"/>
    </row>
    <row r="47" spans="1:15">
      <c r="A47" s="5"/>
      <c r="B47" s="5"/>
      <c r="E47" s="83"/>
      <c r="F47" s="104"/>
      <c r="G47" s="104"/>
      <c r="H47" s="32"/>
      <c r="I47" s="32"/>
      <c r="J47" s="32"/>
      <c r="K47" s="113" t="s">
        <v>42</v>
      </c>
      <c r="L47" s="113"/>
      <c r="M47" s="114">
        <f>SUM(M40:N46)</f>
        <v>3423.4230000000002</v>
      </c>
      <c r="N47" s="115"/>
    </row>
    <row r="48" spans="1:15">
      <c r="A48" s="5"/>
      <c r="B48" s="5"/>
      <c r="E48" s="83"/>
      <c r="F48" s="104"/>
      <c r="G48" s="104"/>
      <c r="H48" s="32"/>
      <c r="I48" s="32"/>
      <c r="J48" s="32"/>
      <c r="M48" s="105"/>
      <c r="N48" s="106"/>
    </row>
    <row r="49" spans="1:14">
      <c r="A49" s="5"/>
      <c r="B49" s="5"/>
      <c r="C49" s="10"/>
      <c r="E49" s="83"/>
      <c r="F49" s="104"/>
      <c r="G49" s="104"/>
      <c r="H49" s="32"/>
      <c r="I49" s="32"/>
      <c r="J49" s="32"/>
      <c r="M49" s="107"/>
      <c r="N49" s="108"/>
    </row>
    <row r="50" spans="1:14">
      <c r="A50" s="5"/>
      <c r="B50" s="34" t="s">
        <v>43</v>
      </c>
      <c r="C50" s="35"/>
      <c r="D50" s="35"/>
      <c r="E50" s="35"/>
      <c r="F50" s="35"/>
      <c r="G50" s="36"/>
      <c r="H50" s="32"/>
      <c r="I50" s="32"/>
      <c r="J50" s="32"/>
      <c r="L50" s="83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2"/>
      <c r="C55" s="27"/>
      <c r="D55" s="27"/>
      <c r="E55" s="27"/>
      <c r="F55" s="27"/>
      <c r="G55" s="44"/>
      <c r="N55" s="12"/>
    </row>
    <row r="56" spans="1:14">
      <c r="A56" s="5"/>
      <c r="B56" s="42"/>
      <c r="C56" s="27"/>
      <c r="D56" s="27"/>
      <c r="E56" s="27"/>
      <c r="F56" s="27"/>
      <c r="G56" s="44"/>
      <c r="N56" s="12"/>
    </row>
    <row r="57" spans="1:14">
      <c r="A57" s="5"/>
      <c r="B57" s="42"/>
      <c r="C57" s="27"/>
      <c r="D57" s="27"/>
      <c r="E57" s="27"/>
      <c r="F57" s="27"/>
      <c r="G57" s="44"/>
      <c r="N57" s="12"/>
    </row>
    <row r="58" spans="1:14">
      <c r="A58" s="5"/>
      <c r="B58" s="109" t="s">
        <v>44</v>
      </c>
      <c r="C58" s="110"/>
      <c r="D58" s="110"/>
      <c r="E58" s="110"/>
      <c r="F58" s="110"/>
      <c r="G58" s="110"/>
      <c r="I58" s="111" t="s">
        <v>45</v>
      </c>
      <c r="J58" s="111"/>
      <c r="K58" s="111"/>
      <c r="L58" s="111"/>
      <c r="M58" s="111"/>
      <c r="N58" s="112"/>
    </row>
    <row r="59" spans="1:14" ht="1.5" customHeight="1">
      <c r="A59" s="5"/>
      <c r="B59" s="80"/>
      <c r="C59" s="79"/>
      <c r="D59" s="79"/>
      <c r="E59" s="79"/>
      <c r="F59" s="79"/>
      <c r="G59" s="79"/>
      <c r="I59" s="79"/>
      <c r="J59" s="79"/>
      <c r="K59" s="79"/>
      <c r="L59" s="79"/>
      <c r="M59" s="79"/>
      <c r="N59" s="81"/>
    </row>
    <row r="60" spans="1:14" ht="11.25" hidden="1" customHeight="1">
      <c r="A60" s="5"/>
      <c r="B60" s="92"/>
      <c r="C60" s="93"/>
      <c r="D60" s="93"/>
      <c r="E60" s="93"/>
      <c r="F60" s="93"/>
      <c r="G60" s="93"/>
      <c r="N60" s="12"/>
    </row>
    <row r="61" spans="1:14" ht="16.5" customHeight="1">
      <c r="A61" s="5"/>
      <c r="B61" s="96" t="s">
        <v>46</v>
      </c>
      <c r="C61" s="97"/>
      <c r="D61" s="97"/>
      <c r="E61" s="97"/>
      <c r="F61" s="97"/>
      <c r="G61" s="97"/>
      <c r="I61" s="97" t="s">
        <v>101</v>
      </c>
      <c r="J61" s="97"/>
      <c r="K61" s="97"/>
      <c r="L61" s="97"/>
      <c r="M61" s="97"/>
      <c r="N61" s="98"/>
    </row>
    <row r="62" spans="1:14">
      <c r="A62" s="5"/>
      <c r="B62" s="92" t="s">
        <v>48</v>
      </c>
      <c r="C62" s="93"/>
      <c r="D62" s="93"/>
      <c r="E62" s="93"/>
      <c r="F62" s="93"/>
      <c r="G62" s="93"/>
      <c r="I62" s="99" t="s">
        <v>48</v>
      </c>
      <c r="J62" s="99"/>
      <c r="K62" s="99"/>
      <c r="L62" s="99"/>
      <c r="M62" s="99"/>
      <c r="N62" s="100"/>
    </row>
    <row r="63" spans="1:14" ht="26.25" customHeight="1">
      <c r="A63" s="5"/>
      <c r="B63" s="101" t="s">
        <v>49</v>
      </c>
      <c r="C63" s="102"/>
      <c r="D63" s="102"/>
      <c r="E63" s="102"/>
      <c r="F63" s="102"/>
      <c r="G63" s="102"/>
      <c r="I63" s="102" t="s">
        <v>52</v>
      </c>
      <c r="J63" s="102"/>
      <c r="K63" s="102"/>
      <c r="L63" s="102"/>
      <c r="M63" s="102"/>
      <c r="N63" s="103"/>
    </row>
    <row r="64" spans="1:14" ht="2.25" customHeight="1">
      <c r="A64" s="5"/>
      <c r="B64" s="92" t="s">
        <v>51</v>
      </c>
      <c r="C64" s="93"/>
      <c r="D64" s="93"/>
      <c r="E64" s="93"/>
      <c r="F64" s="93"/>
      <c r="G64" s="93"/>
      <c r="I64" s="94" t="s">
        <v>52</v>
      </c>
      <c r="J64" s="94"/>
      <c r="K64" s="94"/>
      <c r="L64" s="94"/>
      <c r="M64" s="94"/>
      <c r="N64" s="95"/>
    </row>
    <row r="65" spans="1:14" ht="0.75" hidden="1" customHeight="1">
      <c r="A65" s="5"/>
      <c r="B65" s="5"/>
      <c r="N65" s="12"/>
    </row>
    <row r="66" spans="1:14" ht="14.25" customHeight="1" thickBot="1">
      <c r="A66" s="45"/>
      <c r="B66" s="45"/>
      <c r="C66" s="46"/>
      <c r="D66" s="46"/>
      <c r="E66" s="46"/>
      <c r="F66" s="46"/>
      <c r="G66" s="46"/>
      <c r="H66" s="46"/>
      <c r="I66" s="46" t="s">
        <v>53</v>
      </c>
      <c r="J66" s="46">
        <v>7862</v>
      </c>
      <c r="K66" s="46"/>
      <c r="L66" s="47"/>
      <c r="M66" s="47"/>
      <c r="N66" s="48"/>
    </row>
    <row r="67" spans="1:14" ht="36" customHeight="1">
      <c r="N67" s="4" t="s">
        <v>54</v>
      </c>
    </row>
    <row r="487" spans="4:4">
      <c r="D487" s="49" t="s">
        <v>55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C38EB-033C-458A-9F8D-D566F7D1CA47}">
  <sheetPr>
    <pageSetUpPr fitToPage="1"/>
  </sheetPr>
  <dimension ref="A1:S487"/>
  <sheetViews>
    <sheetView topLeftCell="A31" zoomScale="120" zoomScaleNormal="120" workbookViewId="0">
      <selection activeCell="I61" sqref="I61:N6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33">
        <v>10</v>
      </c>
      <c r="N2" s="135"/>
    </row>
    <row r="3" spans="1:19">
      <c r="A3" s="5"/>
      <c r="B3" s="5"/>
      <c r="L3" s="110" t="s">
        <v>1</v>
      </c>
      <c r="M3" s="149"/>
      <c r="N3" s="8">
        <v>7862</v>
      </c>
    </row>
    <row r="4" spans="1:19">
      <c r="A4" s="5"/>
      <c r="B4" s="5"/>
      <c r="L4" s="78"/>
      <c r="M4" s="78"/>
      <c r="N4" s="9" t="s">
        <v>2</v>
      </c>
    </row>
    <row r="5" spans="1:19">
      <c r="A5" s="5"/>
      <c r="B5" s="5"/>
      <c r="G5" s="10"/>
      <c r="L5" s="78"/>
      <c r="M5" s="78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23</v>
      </c>
      <c r="K8" s="79" t="s">
        <v>5</v>
      </c>
      <c r="L8" s="97" t="s">
        <v>56</v>
      </c>
      <c r="M8" s="97"/>
      <c r="N8" s="12">
        <v>2023</v>
      </c>
    </row>
    <row r="9" spans="1:19" ht="15" customHeight="1">
      <c r="A9" s="5"/>
      <c r="B9" s="5"/>
      <c r="K9" s="93" t="s">
        <v>6</v>
      </c>
      <c r="L9" s="93"/>
      <c r="M9" s="150">
        <f>M47</f>
        <v>6322.386315789473</v>
      </c>
      <c r="N9" s="151"/>
    </row>
    <row r="10" spans="1:19" ht="13.5" customHeight="1">
      <c r="A10" s="5"/>
      <c r="B10" s="5" t="s">
        <v>7</v>
      </c>
      <c r="N10" s="12"/>
    </row>
    <row r="11" spans="1:19" ht="11.25" customHeight="1">
      <c r="A11" s="82"/>
      <c r="B11" s="152">
        <f>$M$9</f>
        <v>6322.386315789473</v>
      </c>
      <c r="C11" s="153"/>
      <c r="D11" s="154" t="s">
        <v>104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41" t="s">
        <v>99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</row>
    <row r="14" spans="1:19" ht="11.25" customHeight="1">
      <c r="A14" s="5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9" ht="11.25" customHeight="1">
      <c r="A15" s="5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S15" s="4" t="s">
        <v>9</v>
      </c>
    </row>
    <row r="16" spans="1:19" ht="11.25" customHeight="1">
      <c r="A16" s="5"/>
      <c r="B16" s="5"/>
      <c r="E16" s="16">
        <v>27</v>
      </c>
      <c r="F16" s="79" t="s">
        <v>5</v>
      </c>
      <c r="G16" s="144" t="s">
        <v>57</v>
      </c>
      <c r="H16" s="97"/>
      <c r="I16" s="79" t="s">
        <v>10</v>
      </c>
      <c r="J16" s="16">
        <v>28</v>
      </c>
      <c r="K16" s="79" t="s">
        <v>11</v>
      </c>
      <c r="L16" s="144" t="s">
        <v>56</v>
      </c>
      <c r="M16" s="97"/>
      <c r="N16" s="12">
        <v>2023</v>
      </c>
    </row>
    <row r="17" spans="1:14" ht="12" customHeight="1" thickBot="1">
      <c r="A17" s="5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  <row r="18" spans="1:14" ht="12" customHeight="1" thickBot="1">
      <c r="A18" s="5"/>
      <c r="B18" s="92" t="s">
        <v>12</v>
      </c>
      <c r="C18" s="145"/>
      <c r="D18" s="19"/>
      <c r="E18" s="146" t="s">
        <v>14</v>
      </c>
      <c r="F18" s="147"/>
      <c r="G18" s="148"/>
      <c r="H18" s="19" t="s">
        <v>13</v>
      </c>
      <c r="I18" s="146" t="s">
        <v>15</v>
      </c>
      <c r="J18" s="148"/>
      <c r="K18" s="19"/>
      <c r="L18" s="146" t="s">
        <v>16</v>
      </c>
      <c r="M18" s="148"/>
      <c r="N18" s="19"/>
    </row>
    <row r="19" spans="1:14">
      <c r="A19" s="5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</row>
    <row r="20" spans="1:14" ht="12.75" customHeight="1">
      <c r="A20" s="5"/>
      <c r="B20" s="130"/>
      <c r="C20" s="131"/>
      <c r="D20" s="131"/>
      <c r="E20" s="132"/>
      <c r="F20" s="133"/>
      <c r="G20" s="119"/>
      <c r="H20" s="119"/>
      <c r="I20" s="134"/>
      <c r="J20" s="133"/>
      <c r="K20" s="134"/>
      <c r="L20" s="133"/>
      <c r="M20" s="119"/>
      <c r="N20" s="135"/>
    </row>
    <row r="21" spans="1:14">
      <c r="A21" s="5"/>
      <c r="B21" s="136" t="s">
        <v>17</v>
      </c>
      <c r="C21" s="137"/>
      <c r="D21" s="137"/>
      <c r="E21" s="138"/>
      <c r="F21" s="139" t="s">
        <v>18</v>
      </c>
      <c r="G21" s="137"/>
      <c r="H21" s="137"/>
      <c r="I21" s="138"/>
      <c r="J21" s="139" t="s">
        <v>19</v>
      </c>
      <c r="K21" s="138"/>
      <c r="L21" s="139" t="s">
        <v>20</v>
      </c>
      <c r="M21" s="137"/>
      <c r="N21" s="140"/>
    </row>
    <row r="22" spans="1:14">
      <c r="A22" s="5"/>
      <c r="B22" s="21" t="s">
        <v>21</v>
      </c>
      <c r="E22" s="10"/>
      <c r="N22" s="12"/>
    </row>
    <row r="23" spans="1:14">
      <c r="A23" s="5"/>
      <c r="B23" s="5"/>
      <c r="C23" s="4" t="s">
        <v>22</v>
      </c>
      <c r="E23" s="79"/>
      <c r="F23" s="97" t="s">
        <v>23</v>
      </c>
      <c r="G23" s="97"/>
      <c r="J23" s="10"/>
      <c r="N23" s="12"/>
    </row>
    <row r="24" spans="1:14">
      <c r="A24" s="5"/>
      <c r="B24" s="5" t="s">
        <v>24</v>
      </c>
      <c r="D24" s="22">
        <v>1</v>
      </c>
      <c r="E24" s="79" t="s">
        <v>25</v>
      </c>
      <c r="F24" s="123">
        <v>2697.24</v>
      </c>
      <c r="G24" s="124"/>
      <c r="H24" s="4" t="s">
        <v>26</v>
      </c>
      <c r="J24" s="23"/>
      <c r="M24" s="121"/>
      <c r="N24" s="122"/>
    </row>
    <row r="25" spans="1:14">
      <c r="A25" s="5"/>
      <c r="B25" s="5" t="s">
        <v>24</v>
      </c>
      <c r="D25" s="22">
        <v>1</v>
      </c>
      <c r="E25" s="79" t="s">
        <v>25</v>
      </c>
      <c r="F25" s="125">
        <v>1348.62</v>
      </c>
      <c r="G25" s="125"/>
      <c r="H25" s="4" t="s">
        <v>27</v>
      </c>
      <c r="J25" s="10"/>
      <c r="M25" s="121"/>
      <c r="N25" s="122"/>
    </row>
    <row r="26" spans="1:14">
      <c r="A26" s="5"/>
      <c r="B26" s="21" t="s">
        <v>28</v>
      </c>
      <c r="D26" s="24"/>
      <c r="E26" s="79"/>
      <c r="F26" s="126"/>
      <c r="G26" s="126"/>
      <c r="M26" s="121"/>
      <c r="N26" s="122"/>
    </row>
    <row r="27" spans="1:14">
      <c r="A27" s="5"/>
      <c r="B27" s="5" t="s">
        <v>5</v>
      </c>
      <c r="C27" s="97" t="s">
        <v>29</v>
      </c>
      <c r="D27" s="97"/>
      <c r="E27" s="97"/>
      <c r="F27" s="79" t="s">
        <v>25</v>
      </c>
      <c r="G27" s="97" t="s">
        <v>96</v>
      </c>
      <c r="H27" s="97"/>
      <c r="I27" s="97"/>
      <c r="J27" s="25">
        <v>290</v>
      </c>
      <c r="K27" s="4" t="s">
        <v>30</v>
      </c>
      <c r="M27" s="121"/>
      <c r="N27" s="122"/>
    </row>
    <row r="28" spans="1:14">
      <c r="A28" s="5"/>
      <c r="B28" s="5" t="s">
        <v>5</v>
      </c>
      <c r="C28" s="97" t="s">
        <v>96</v>
      </c>
      <c r="D28" s="97"/>
      <c r="E28" s="97"/>
      <c r="F28" s="79" t="s">
        <v>25</v>
      </c>
      <c r="G28" s="97" t="s">
        <v>63</v>
      </c>
      <c r="H28" s="97"/>
      <c r="I28" s="97"/>
      <c r="J28" s="25">
        <v>290</v>
      </c>
      <c r="K28" s="4" t="s">
        <v>30</v>
      </c>
      <c r="N28" s="26"/>
    </row>
    <row r="29" spans="1:14">
      <c r="A29" s="5"/>
      <c r="B29" s="5" t="s">
        <v>5</v>
      </c>
      <c r="C29" s="97" t="s">
        <v>64</v>
      </c>
      <c r="D29" s="97"/>
      <c r="E29" s="97"/>
      <c r="F29" s="79" t="s">
        <v>25</v>
      </c>
      <c r="G29" s="97" t="s">
        <v>65</v>
      </c>
      <c r="H29" s="97"/>
      <c r="I29" s="97"/>
      <c r="J29" s="25">
        <v>150</v>
      </c>
      <c r="K29" s="4" t="s">
        <v>30</v>
      </c>
      <c r="N29" s="12"/>
    </row>
    <row r="30" spans="1:14">
      <c r="A30" s="5"/>
      <c r="B30" s="5" t="s">
        <v>5</v>
      </c>
      <c r="C30" s="97"/>
      <c r="D30" s="97"/>
      <c r="E30" s="97"/>
      <c r="F30" s="79" t="s">
        <v>25</v>
      </c>
      <c r="G30" s="97"/>
      <c r="H30" s="97"/>
      <c r="I30" s="97"/>
      <c r="J30" s="25"/>
      <c r="K30" s="4" t="s">
        <v>30</v>
      </c>
      <c r="N30" s="12"/>
    </row>
    <row r="31" spans="1:14" ht="11.25" customHeight="1">
      <c r="A31" s="5"/>
      <c r="B31" s="5" t="s">
        <v>5</v>
      </c>
      <c r="C31" s="97"/>
      <c r="D31" s="97"/>
      <c r="E31" s="97"/>
      <c r="F31" s="79" t="s">
        <v>25</v>
      </c>
      <c r="G31" s="97"/>
      <c r="H31" s="97"/>
      <c r="I31" s="97"/>
      <c r="J31" s="25"/>
      <c r="K31" s="4" t="s">
        <v>30</v>
      </c>
      <c r="N31" s="12"/>
    </row>
    <row r="32" spans="1:14">
      <c r="A32" s="5"/>
      <c r="B32" s="5" t="s">
        <v>5</v>
      </c>
      <c r="C32" s="97"/>
      <c r="D32" s="97"/>
      <c r="E32" s="97"/>
      <c r="F32" s="79" t="s">
        <v>25</v>
      </c>
      <c r="G32" s="97"/>
      <c r="H32" s="97"/>
      <c r="I32" s="97"/>
      <c r="J32" s="25"/>
      <c r="K32" s="4" t="s">
        <v>30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79" t="s">
        <v>25</v>
      </c>
      <c r="G33" s="119"/>
      <c r="H33" s="119"/>
      <c r="I33" s="119"/>
      <c r="J33" s="25"/>
      <c r="K33" s="4" t="s">
        <v>30</v>
      </c>
      <c r="N33" s="12"/>
    </row>
    <row r="34" spans="1:15">
      <c r="A34" s="5"/>
      <c r="B34" s="5" t="s">
        <v>5</v>
      </c>
      <c r="C34" s="97"/>
      <c r="D34" s="97"/>
      <c r="E34" s="97"/>
      <c r="F34" s="79" t="s">
        <v>25</v>
      </c>
      <c r="G34" s="97"/>
      <c r="H34" s="97"/>
      <c r="I34" s="97"/>
      <c r="J34" s="25"/>
      <c r="K34" s="4" t="s">
        <v>30</v>
      </c>
      <c r="N34" s="12"/>
    </row>
    <row r="35" spans="1:15">
      <c r="A35" s="5"/>
      <c r="B35" s="5"/>
      <c r="C35" s="119"/>
      <c r="D35" s="119"/>
      <c r="E35" s="119"/>
      <c r="F35" s="79" t="s">
        <v>25</v>
      </c>
      <c r="G35" s="119"/>
      <c r="H35" s="119"/>
      <c r="I35" s="119"/>
      <c r="J35" s="27"/>
      <c r="K35" s="4" t="s">
        <v>30</v>
      </c>
      <c r="N35" s="12"/>
    </row>
    <row r="36" spans="1:15">
      <c r="A36" s="5"/>
      <c r="B36" s="5"/>
      <c r="C36" s="119"/>
      <c r="D36" s="119"/>
      <c r="E36" s="119"/>
      <c r="F36" s="79" t="s">
        <v>25</v>
      </c>
      <c r="G36" s="119"/>
      <c r="H36" s="119"/>
      <c r="I36" s="119"/>
      <c r="J36" s="27"/>
      <c r="K36" s="4" t="s">
        <v>30</v>
      </c>
      <c r="N36" s="12"/>
    </row>
    <row r="37" spans="1:15">
      <c r="A37" s="5"/>
      <c r="B37" s="5"/>
      <c r="C37" s="119"/>
      <c r="D37" s="119"/>
      <c r="E37" s="119"/>
      <c r="F37" s="79" t="s">
        <v>25</v>
      </c>
      <c r="G37" s="119"/>
      <c r="H37" s="119"/>
      <c r="I37" s="119"/>
      <c r="J37" s="27"/>
      <c r="K37" s="4" t="s">
        <v>30</v>
      </c>
      <c r="N37" s="12"/>
    </row>
    <row r="38" spans="1:15">
      <c r="A38" s="5"/>
      <c r="B38" s="5"/>
      <c r="C38" s="119"/>
      <c r="D38" s="119"/>
      <c r="E38" s="119"/>
      <c r="F38" s="79" t="s">
        <v>25</v>
      </c>
      <c r="G38" s="119"/>
      <c r="H38" s="119"/>
      <c r="I38" s="119"/>
      <c r="J38" s="27"/>
      <c r="K38" s="4" t="s">
        <v>30</v>
      </c>
      <c r="N38" s="12"/>
    </row>
    <row r="39" spans="1:15">
      <c r="A39" s="5"/>
      <c r="B39" s="5"/>
      <c r="C39" s="119"/>
      <c r="D39" s="119"/>
      <c r="E39" s="119"/>
      <c r="F39" s="79" t="s">
        <v>25</v>
      </c>
      <c r="G39" s="119"/>
      <c r="H39" s="119"/>
      <c r="I39" s="119"/>
      <c r="J39" s="27"/>
      <c r="K39" s="4" t="s">
        <v>30</v>
      </c>
      <c r="N39" s="12"/>
    </row>
    <row r="40" spans="1:15" ht="22.5">
      <c r="A40" s="5"/>
      <c r="B40" s="5"/>
      <c r="C40" s="6"/>
      <c r="F40" s="79"/>
      <c r="G40" s="120" t="s">
        <v>31</v>
      </c>
      <c r="H40" s="120"/>
      <c r="I40" s="120"/>
      <c r="J40" s="28">
        <f>SUM(J27:J39)</f>
        <v>730</v>
      </c>
      <c r="K40" s="83"/>
      <c r="L40" s="84" t="s">
        <v>32</v>
      </c>
      <c r="M40" s="105">
        <f>(D24*F24)+(D25*F25)</f>
        <v>4045.8599999999997</v>
      </c>
      <c r="N40" s="106"/>
    </row>
    <row r="41" spans="1:15" ht="11.25" customHeight="1">
      <c r="A41" s="5"/>
      <c r="B41" s="5"/>
      <c r="C41" s="6"/>
      <c r="F41" s="79"/>
      <c r="G41" s="93" t="s">
        <v>33</v>
      </c>
      <c r="H41" s="93"/>
      <c r="I41" s="93"/>
      <c r="J41" s="78">
        <v>9.5</v>
      </c>
      <c r="K41" s="113" t="s">
        <v>34</v>
      </c>
      <c r="L41" s="116"/>
      <c r="M41" s="117" t="s">
        <v>35</v>
      </c>
      <c r="N41" s="118"/>
    </row>
    <row r="42" spans="1:15" ht="10.5" customHeight="1">
      <c r="A42" s="5"/>
      <c r="B42" s="5"/>
      <c r="C42" s="6"/>
      <c r="F42" s="79"/>
      <c r="G42" s="93" t="s">
        <v>36</v>
      </c>
      <c r="H42" s="93"/>
      <c r="I42" s="93"/>
      <c r="J42" s="30">
        <f>J40/J41</f>
        <v>76.84210526315789</v>
      </c>
      <c r="K42" s="113" t="s">
        <v>37</v>
      </c>
      <c r="L42" s="116"/>
      <c r="M42" s="117">
        <f>293*2</f>
        <v>586</v>
      </c>
      <c r="N42" s="118"/>
    </row>
    <row r="43" spans="1:15" ht="15" customHeight="1">
      <c r="A43" s="5"/>
      <c r="B43" s="5"/>
      <c r="C43" s="6"/>
      <c r="F43" s="79"/>
      <c r="G43" s="93" t="s">
        <v>38</v>
      </c>
      <c r="H43" s="93"/>
      <c r="I43" s="93"/>
      <c r="J43" s="31">
        <v>22</v>
      </c>
      <c r="K43" s="83"/>
      <c r="L43" s="32" t="s">
        <v>28</v>
      </c>
      <c r="M43" s="114">
        <f>J42*J43</f>
        <v>1690.5263157894735</v>
      </c>
      <c r="N43" s="115"/>
    </row>
    <row r="44" spans="1:15" ht="11.25" customHeight="1">
      <c r="A44" s="5"/>
      <c r="B44" s="5"/>
      <c r="C44" s="6"/>
      <c r="F44" s="79"/>
      <c r="G44" s="79"/>
      <c r="I44" s="78"/>
      <c r="K44" s="113" t="s">
        <v>39</v>
      </c>
      <c r="L44" s="113"/>
      <c r="M44" s="105"/>
      <c r="N44" s="106"/>
    </row>
    <row r="45" spans="1:15">
      <c r="A45" s="5"/>
      <c r="B45" s="5"/>
      <c r="C45" s="6"/>
      <c r="F45" s="79"/>
      <c r="G45" s="79"/>
      <c r="H45" s="78"/>
      <c r="I45" s="78"/>
      <c r="J45" s="32"/>
      <c r="K45" s="32"/>
      <c r="L45" s="32" t="s">
        <v>40</v>
      </c>
      <c r="M45" s="105">
        <v>0</v>
      </c>
      <c r="N45" s="106"/>
    </row>
    <row r="46" spans="1:15">
      <c r="A46" s="5"/>
      <c r="B46" s="5"/>
      <c r="E46" s="83"/>
      <c r="F46" s="104"/>
      <c r="G46" s="104"/>
      <c r="H46" s="32"/>
      <c r="I46" s="32"/>
      <c r="J46" s="10"/>
      <c r="K46" s="113" t="s">
        <v>41</v>
      </c>
      <c r="L46" s="113" t="s">
        <v>41</v>
      </c>
      <c r="M46" s="105">
        <v>0</v>
      </c>
      <c r="N46" s="106"/>
      <c r="O46" s="33"/>
    </row>
    <row r="47" spans="1:15">
      <c r="A47" s="5"/>
      <c r="B47" s="5"/>
      <c r="E47" s="83"/>
      <c r="F47" s="104"/>
      <c r="G47" s="104"/>
      <c r="H47" s="32"/>
      <c r="I47" s="32"/>
      <c r="J47" s="32"/>
      <c r="K47" s="113" t="s">
        <v>42</v>
      </c>
      <c r="L47" s="113"/>
      <c r="M47" s="114">
        <f>SUM(M40:N46)</f>
        <v>6322.386315789473</v>
      </c>
      <c r="N47" s="115"/>
    </row>
    <row r="48" spans="1:15">
      <c r="A48" s="5"/>
      <c r="B48" s="5"/>
      <c r="E48" s="83"/>
      <c r="F48" s="104"/>
      <c r="G48" s="104"/>
      <c r="H48" s="32"/>
      <c r="I48" s="32"/>
      <c r="J48" s="32"/>
      <c r="M48" s="105"/>
      <c r="N48" s="106"/>
    </row>
    <row r="49" spans="1:14">
      <c r="A49" s="5"/>
      <c r="B49" s="5"/>
      <c r="C49" s="10"/>
      <c r="E49" s="83"/>
      <c r="F49" s="104"/>
      <c r="G49" s="104"/>
      <c r="H49" s="32"/>
      <c r="I49" s="32"/>
      <c r="J49" s="32"/>
      <c r="M49" s="107"/>
      <c r="N49" s="108"/>
    </row>
    <row r="50" spans="1:14">
      <c r="A50" s="5"/>
      <c r="B50" s="34" t="s">
        <v>43</v>
      </c>
      <c r="C50" s="35"/>
      <c r="D50" s="35"/>
      <c r="E50" s="35"/>
      <c r="F50" s="35"/>
      <c r="G50" s="36"/>
      <c r="H50" s="32"/>
      <c r="I50" s="32"/>
      <c r="J50" s="32"/>
      <c r="L50" s="83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2"/>
      <c r="C55" s="27"/>
      <c r="D55" s="27"/>
      <c r="E55" s="27"/>
      <c r="F55" s="27"/>
      <c r="G55" s="44"/>
      <c r="N55" s="12"/>
    </row>
    <row r="56" spans="1:14">
      <c r="A56" s="5"/>
      <c r="B56" s="42"/>
      <c r="C56" s="27"/>
      <c r="D56" s="27"/>
      <c r="E56" s="27"/>
      <c r="F56" s="27"/>
      <c r="G56" s="44"/>
      <c r="N56" s="12"/>
    </row>
    <row r="57" spans="1:14">
      <c r="A57" s="5"/>
      <c r="B57" s="42"/>
      <c r="C57" s="27"/>
      <c r="D57" s="27"/>
      <c r="E57" s="27"/>
      <c r="F57" s="27"/>
      <c r="G57" s="44"/>
      <c r="N57" s="12"/>
    </row>
    <row r="58" spans="1:14">
      <c r="A58" s="5"/>
      <c r="B58" s="109" t="s">
        <v>44</v>
      </c>
      <c r="C58" s="110"/>
      <c r="D58" s="110"/>
      <c r="E58" s="110"/>
      <c r="F58" s="110"/>
      <c r="G58" s="110"/>
      <c r="I58" s="111" t="s">
        <v>45</v>
      </c>
      <c r="J58" s="111"/>
      <c r="K58" s="111"/>
      <c r="L58" s="111"/>
      <c r="M58" s="111"/>
      <c r="N58" s="112"/>
    </row>
    <row r="59" spans="1:14" ht="1.5" customHeight="1">
      <c r="A59" s="5"/>
      <c r="B59" s="80"/>
      <c r="C59" s="79"/>
      <c r="D59" s="79"/>
      <c r="E59" s="79"/>
      <c r="F59" s="79"/>
      <c r="G59" s="79"/>
      <c r="I59" s="79"/>
      <c r="J59" s="79"/>
      <c r="K59" s="79"/>
      <c r="L59" s="79"/>
      <c r="M59" s="79"/>
      <c r="N59" s="81"/>
    </row>
    <row r="60" spans="1:14" ht="11.25" hidden="1" customHeight="1">
      <c r="A60" s="5"/>
      <c r="B60" s="92"/>
      <c r="C60" s="93"/>
      <c r="D60" s="93"/>
      <c r="E60" s="93"/>
      <c r="F60" s="93"/>
      <c r="G60" s="93"/>
      <c r="N60" s="12"/>
    </row>
    <row r="61" spans="1:14" ht="16.5" customHeight="1">
      <c r="A61" s="5"/>
      <c r="B61" s="96" t="s">
        <v>46</v>
      </c>
      <c r="C61" s="97"/>
      <c r="D61" s="97"/>
      <c r="E61" s="97"/>
      <c r="F61" s="97"/>
      <c r="G61" s="97"/>
      <c r="I61" s="97" t="s">
        <v>75</v>
      </c>
      <c r="J61" s="97"/>
      <c r="K61" s="97"/>
      <c r="L61" s="97"/>
      <c r="M61" s="97"/>
      <c r="N61" s="98"/>
    </row>
    <row r="62" spans="1:14">
      <c r="A62" s="5"/>
      <c r="B62" s="92" t="s">
        <v>48</v>
      </c>
      <c r="C62" s="93"/>
      <c r="D62" s="93"/>
      <c r="E62" s="93"/>
      <c r="F62" s="93"/>
      <c r="G62" s="93"/>
      <c r="I62" s="99" t="s">
        <v>48</v>
      </c>
      <c r="J62" s="99"/>
      <c r="K62" s="99"/>
      <c r="L62" s="99"/>
      <c r="M62" s="99"/>
      <c r="N62" s="100"/>
    </row>
    <row r="63" spans="1:14" ht="26.25" customHeight="1">
      <c r="A63" s="5"/>
      <c r="B63" s="101" t="s">
        <v>49</v>
      </c>
      <c r="C63" s="102"/>
      <c r="D63" s="102"/>
      <c r="E63" s="102"/>
      <c r="F63" s="102"/>
      <c r="G63" s="102"/>
      <c r="I63" s="102" t="s">
        <v>76</v>
      </c>
      <c r="J63" s="102"/>
      <c r="K63" s="102"/>
      <c r="L63" s="102"/>
      <c r="M63" s="102"/>
      <c r="N63" s="103"/>
    </row>
    <row r="64" spans="1:14" ht="2.25" customHeight="1">
      <c r="A64" s="5"/>
      <c r="B64" s="92" t="s">
        <v>51</v>
      </c>
      <c r="C64" s="93"/>
      <c r="D64" s="93"/>
      <c r="E64" s="93"/>
      <c r="F64" s="93"/>
      <c r="G64" s="93"/>
      <c r="I64" s="94" t="s">
        <v>52</v>
      </c>
      <c r="J64" s="94"/>
      <c r="K64" s="94"/>
      <c r="L64" s="94"/>
      <c r="M64" s="94"/>
      <c r="N64" s="95"/>
    </row>
    <row r="65" spans="1:14" ht="0.75" hidden="1" customHeight="1">
      <c r="A65" s="5"/>
      <c r="B65" s="5"/>
      <c r="N65" s="12"/>
    </row>
    <row r="66" spans="1:14" ht="14.25" customHeight="1" thickBot="1">
      <c r="A66" s="45"/>
      <c r="B66" s="45"/>
      <c r="C66" s="46"/>
      <c r="D66" s="46"/>
      <c r="E66" s="46"/>
      <c r="F66" s="46"/>
      <c r="G66" s="46"/>
      <c r="H66" s="46"/>
      <c r="I66" s="46" t="s">
        <v>53</v>
      </c>
      <c r="J66" s="46">
        <v>7862</v>
      </c>
      <c r="K66" s="46"/>
      <c r="L66" s="47"/>
      <c r="M66" s="47"/>
      <c r="N66" s="48"/>
    </row>
    <row r="67" spans="1:14" ht="36" customHeight="1">
      <c r="N67" s="4" t="s">
        <v>54</v>
      </c>
    </row>
    <row r="487" spans="4:4">
      <c r="D487" s="49" t="s">
        <v>55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E91CE-749D-42F8-AB94-78811B40EAEC}">
  <sheetPr>
    <pageSetUpPr fitToPage="1"/>
  </sheetPr>
  <dimension ref="A1:S487"/>
  <sheetViews>
    <sheetView zoomScale="120" zoomScaleNormal="120" workbookViewId="0">
      <selection activeCell="O28" sqref="O2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33">
        <v>9</v>
      </c>
      <c r="N2" s="135"/>
    </row>
    <row r="3" spans="1:19">
      <c r="A3" s="5"/>
      <c r="B3" s="5"/>
      <c r="L3" s="110" t="s">
        <v>1</v>
      </c>
      <c r="M3" s="149"/>
      <c r="N3" s="8">
        <v>7862</v>
      </c>
    </row>
    <row r="4" spans="1:19">
      <c r="A4" s="5"/>
      <c r="B4" s="5"/>
      <c r="L4" s="73"/>
      <c r="M4" s="73"/>
      <c r="N4" s="9" t="s">
        <v>2</v>
      </c>
    </row>
    <row r="5" spans="1:19">
      <c r="A5" s="5"/>
      <c r="B5" s="5"/>
      <c r="G5" s="10"/>
      <c r="L5" s="73"/>
      <c r="M5" s="73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22</v>
      </c>
      <c r="K8" s="72" t="s">
        <v>5</v>
      </c>
      <c r="L8" s="97" t="s">
        <v>56</v>
      </c>
      <c r="M8" s="97"/>
      <c r="N8" s="12">
        <v>2023</v>
      </c>
    </row>
    <row r="9" spans="1:19" ht="15" customHeight="1">
      <c r="A9" s="5"/>
      <c r="B9" s="5"/>
      <c r="K9" s="93" t="s">
        <v>6</v>
      </c>
      <c r="L9" s="93"/>
      <c r="M9" s="150">
        <f>M47</f>
        <v>3622.4094736842103</v>
      </c>
      <c r="N9" s="151"/>
    </row>
    <row r="10" spans="1:19" ht="13.5" customHeight="1">
      <c r="A10" s="5"/>
      <c r="B10" s="5" t="s">
        <v>7</v>
      </c>
      <c r="N10" s="12"/>
    </row>
    <row r="11" spans="1:19" ht="11.25" customHeight="1">
      <c r="A11" s="76"/>
      <c r="B11" s="152">
        <f>$M$9</f>
        <v>3622.4094736842103</v>
      </c>
      <c r="C11" s="153"/>
      <c r="D11" s="154" t="s">
        <v>98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41" t="s">
        <v>95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</row>
    <row r="14" spans="1:19" ht="11.25" customHeight="1">
      <c r="A14" s="5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9" ht="11.25" customHeight="1">
      <c r="A15" s="5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S15" s="4" t="s">
        <v>9</v>
      </c>
    </row>
    <row r="16" spans="1:19" ht="11.25" customHeight="1">
      <c r="A16" s="5"/>
      <c r="B16" s="5"/>
      <c r="E16" s="16">
        <v>28</v>
      </c>
      <c r="F16" s="72" t="s">
        <v>5</v>
      </c>
      <c r="G16" s="144" t="s">
        <v>57</v>
      </c>
      <c r="H16" s="97"/>
      <c r="I16" s="72" t="s">
        <v>10</v>
      </c>
      <c r="J16" s="16">
        <v>28</v>
      </c>
      <c r="K16" s="72" t="s">
        <v>11</v>
      </c>
      <c r="L16" s="144" t="s">
        <v>56</v>
      </c>
      <c r="M16" s="97"/>
      <c r="N16" s="12">
        <v>2023</v>
      </c>
    </row>
    <row r="17" spans="1:14" ht="12" customHeight="1" thickBot="1">
      <c r="A17" s="5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  <row r="18" spans="1:14" ht="12" customHeight="1" thickBot="1">
      <c r="A18" s="5"/>
      <c r="B18" s="92" t="s">
        <v>12</v>
      </c>
      <c r="C18" s="145"/>
      <c r="D18" s="19"/>
      <c r="E18" s="146" t="s">
        <v>14</v>
      </c>
      <c r="F18" s="147"/>
      <c r="G18" s="148"/>
      <c r="H18" s="19" t="s">
        <v>13</v>
      </c>
      <c r="I18" s="146" t="s">
        <v>15</v>
      </c>
      <c r="J18" s="148"/>
      <c r="K18" s="19"/>
      <c r="L18" s="146" t="s">
        <v>16</v>
      </c>
      <c r="M18" s="148"/>
      <c r="N18" s="19"/>
    </row>
    <row r="19" spans="1:14">
      <c r="A19" s="5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</row>
    <row r="20" spans="1:14" ht="12.75" customHeight="1">
      <c r="A20" s="5"/>
      <c r="B20" s="130"/>
      <c r="C20" s="131"/>
      <c r="D20" s="131"/>
      <c r="E20" s="132"/>
      <c r="F20" s="133"/>
      <c r="G20" s="119"/>
      <c r="H20" s="119"/>
      <c r="I20" s="134"/>
      <c r="J20" s="133"/>
      <c r="K20" s="134"/>
      <c r="L20" s="133"/>
      <c r="M20" s="119"/>
      <c r="N20" s="135"/>
    </row>
    <row r="21" spans="1:14">
      <c r="A21" s="5"/>
      <c r="B21" s="136" t="s">
        <v>17</v>
      </c>
      <c r="C21" s="137"/>
      <c r="D21" s="137"/>
      <c r="E21" s="138"/>
      <c r="F21" s="139" t="s">
        <v>18</v>
      </c>
      <c r="G21" s="137"/>
      <c r="H21" s="137"/>
      <c r="I21" s="138"/>
      <c r="J21" s="139" t="s">
        <v>19</v>
      </c>
      <c r="K21" s="138"/>
      <c r="L21" s="139" t="s">
        <v>20</v>
      </c>
      <c r="M21" s="137"/>
      <c r="N21" s="140"/>
    </row>
    <row r="22" spans="1:14">
      <c r="A22" s="5"/>
      <c r="B22" s="21" t="s">
        <v>21</v>
      </c>
      <c r="E22" s="10"/>
      <c r="N22" s="12"/>
    </row>
    <row r="23" spans="1:14">
      <c r="A23" s="5"/>
      <c r="B23" s="5"/>
      <c r="C23" s="4" t="s">
        <v>22</v>
      </c>
      <c r="E23" s="72"/>
      <c r="F23" s="97" t="s">
        <v>23</v>
      </c>
      <c r="G23" s="97"/>
      <c r="J23" s="10"/>
      <c r="N23" s="12"/>
    </row>
    <row r="24" spans="1:14">
      <c r="A24" s="5"/>
      <c r="B24" s="5" t="s">
        <v>24</v>
      </c>
      <c r="D24" s="22"/>
      <c r="E24" s="72" t="s">
        <v>25</v>
      </c>
      <c r="F24" s="123"/>
      <c r="G24" s="124"/>
      <c r="H24" s="4" t="s">
        <v>26</v>
      </c>
      <c r="J24" s="23"/>
      <c r="M24" s="121"/>
      <c r="N24" s="122"/>
    </row>
    <row r="25" spans="1:14">
      <c r="A25" s="5"/>
      <c r="B25" s="5" t="s">
        <v>24</v>
      </c>
      <c r="D25" s="22">
        <v>1</v>
      </c>
      <c r="E25" s="72" t="s">
        <v>25</v>
      </c>
      <c r="F25" s="125">
        <v>1348.62</v>
      </c>
      <c r="G25" s="125"/>
      <c r="H25" s="4" t="s">
        <v>27</v>
      </c>
      <c r="J25" s="10"/>
      <c r="M25" s="121"/>
      <c r="N25" s="122"/>
    </row>
    <row r="26" spans="1:14">
      <c r="A26" s="5"/>
      <c r="B26" s="21" t="s">
        <v>28</v>
      </c>
      <c r="D26" s="24"/>
      <c r="E26" s="72"/>
      <c r="F26" s="126"/>
      <c r="G26" s="126"/>
      <c r="M26" s="121"/>
      <c r="N26" s="122"/>
    </row>
    <row r="27" spans="1:14">
      <c r="A27" s="5"/>
      <c r="B27" s="5" t="s">
        <v>5</v>
      </c>
      <c r="C27" s="97" t="s">
        <v>29</v>
      </c>
      <c r="D27" s="97"/>
      <c r="E27" s="97"/>
      <c r="F27" s="72" t="s">
        <v>25</v>
      </c>
      <c r="G27" s="97" t="s">
        <v>96</v>
      </c>
      <c r="H27" s="97"/>
      <c r="I27" s="97"/>
      <c r="J27" s="25">
        <v>254</v>
      </c>
      <c r="K27" s="4" t="s">
        <v>30</v>
      </c>
      <c r="M27" s="121"/>
      <c r="N27" s="122"/>
    </row>
    <row r="28" spans="1:14">
      <c r="A28" s="5"/>
      <c r="B28" s="5" t="s">
        <v>5</v>
      </c>
      <c r="C28" s="97" t="s">
        <v>96</v>
      </c>
      <c r="D28" s="97"/>
      <c r="E28" s="97"/>
      <c r="F28" s="72" t="s">
        <v>25</v>
      </c>
      <c r="G28" s="97" t="s">
        <v>63</v>
      </c>
      <c r="H28" s="97"/>
      <c r="I28" s="97"/>
      <c r="J28" s="25">
        <v>254</v>
      </c>
      <c r="K28" s="4" t="s">
        <v>30</v>
      </c>
      <c r="N28" s="26"/>
    </row>
    <row r="29" spans="1:14">
      <c r="A29" s="5"/>
      <c r="B29" s="5" t="s">
        <v>5</v>
      </c>
      <c r="C29" s="97" t="s">
        <v>64</v>
      </c>
      <c r="D29" s="97"/>
      <c r="E29" s="97"/>
      <c r="F29" s="72" t="s">
        <v>25</v>
      </c>
      <c r="G29" s="97" t="s">
        <v>65</v>
      </c>
      <c r="H29" s="97"/>
      <c r="I29" s="97"/>
      <c r="J29" s="25">
        <v>150</v>
      </c>
      <c r="K29" s="4" t="s">
        <v>30</v>
      </c>
      <c r="N29" s="12"/>
    </row>
    <row r="30" spans="1:14">
      <c r="A30" s="5"/>
      <c r="B30" s="5" t="s">
        <v>5</v>
      </c>
      <c r="C30" s="97"/>
      <c r="D30" s="97"/>
      <c r="E30" s="97"/>
      <c r="F30" s="72" t="s">
        <v>25</v>
      </c>
      <c r="G30" s="97"/>
      <c r="H30" s="97"/>
      <c r="I30" s="97"/>
      <c r="J30" s="25"/>
      <c r="K30" s="4" t="s">
        <v>30</v>
      </c>
      <c r="N30" s="12"/>
    </row>
    <row r="31" spans="1:14" ht="11.25" customHeight="1">
      <c r="A31" s="5"/>
      <c r="B31" s="5" t="s">
        <v>5</v>
      </c>
      <c r="C31" s="97"/>
      <c r="D31" s="97"/>
      <c r="E31" s="97"/>
      <c r="F31" s="72" t="s">
        <v>25</v>
      </c>
      <c r="G31" s="97"/>
      <c r="H31" s="97"/>
      <c r="I31" s="97"/>
      <c r="J31" s="25"/>
      <c r="K31" s="4" t="s">
        <v>30</v>
      </c>
      <c r="N31" s="12"/>
    </row>
    <row r="32" spans="1:14">
      <c r="A32" s="5"/>
      <c r="B32" s="5" t="s">
        <v>5</v>
      </c>
      <c r="C32" s="97"/>
      <c r="D32" s="97"/>
      <c r="E32" s="97"/>
      <c r="F32" s="72" t="s">
        <v>25</v>
      </c>
      <c r="G32" s="97"/>
      <c r="H32" s="97"/>
      <c r="I32" s="97"/>
      <c r="J32" s="25"/>
      <c r="K32" s="4" t="s">
        <v>30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72" t="s">
        <v>25</v>
      </c>
      <c r="G33" s="119"/>
      <c r="H33" s="119"/>
      <c r="I33" s="119"/>
      <c r="J33" s="25"/>
      <c r="K33" s="4" t="s">
        <v>30</v>
      </c>
      <c r="N33" s="12"/>
    </row>
    <row r="34" spans="1:15">
      <c r="A34" s="5"/>
      <c r="B34" s="5" t="s">
        <v>5</v>
      </c>
      <c r="C34" s="97"/>
      <c r="D34" s="97"/>
      <c r="E34" s="97"/>
      <c r="F34" s="72" t="s">
        <v>25</v>
      </c>
      <c r="G34" s="97"/>
      <c r="H34" s="97"/>
      <c r="I34" s="97"/>
      <c r="J34" s="25"/>
      <c r="K34" s="4" t="s">
        <v>30</v>
      </c>
      <c r="N34" s="12"/>
    </row>
    <row r="35" spans="1:15">
      <c r="A35" s="5"/>
      <c r="B35" s="5"/>
      <c r="C35" s="119"/>
      <c r="D35" s="119"/>
      <c r="E35" s="119"/>
      <c r="F35" s="72" t="s">
        <v>25</v>
      </c>
      <c r="G35" s="119"/>
      <c r="H35" s="119"/>
      <c r="I35" s="119"/>
      <c r="J35" s="27"/>
      <c r="K35" s="4" t="s">
        <v>30</v>
      </c>
      <c r="N35" s="12"/>
    </row>
    <row r="36" spans="1:15">
      <c r="A36" s="5"/>
      <c r="B36" s="5"/>
      <c r="C36" s="119"/>
      <c r="D36" s="119"/>
      <c r="E36" s="119"/>
      <c r="F36" s="72" t="s">
        <v>25</v>
      </c>
      <c r="G36" s="119"/>
      <c r="H36" s="119"/>
      <c r="I36" s="119"/>
      <c r="J36" s="27"/>
      <c r="K36" s="4" t="s">
        <v>30</v>
      </c>
      <c r="N36" s="12"/>
    </row>
    <row r="37" spans="1:15">
      <c r="A37" s="5"/>
      <c r="B37" s="5"/>
      <c r="C37" s="119"/>
      <c r="D37" s="119"/>
      <c r="E37" s="119"/>
      <c r="F37" s="72" t="s">
        <v>25</v>
      </c>
      <c r="G37" s="119"/>
      <c r="H37" s="119"/>
      <c r="I37" s="119"/>
      <c r="J37" s="27"/>
      <c r="K37" s="4" t="s">
        <v>30</v>
      </c>
      <c r="N37" s="12"/>
    </row>
    <row r="38" spans="1:15">
      <c r="A38" s="5"/>
      <c r="B38" s="5"/>
      <c r="C38" s="119"/>
      <c r="D38" s="119"/>
      <c r="E38" s="119"/>
      <c r="F38" s="72" t="s">
        <v>25</v>
      </c>
      <c r="G38" s="119"/>
      <c r="H38" s="119"/>
      <c r="I38" s="119"/>
      <c r="J38" s="27"/>
      <c r="K38" s="4" t="s">
        <v>30</v>
      </c>
      <c r="N38" s="12"/>
    </row>
    <row r="39" spans="1:15">
      <c r="A39" s="5"/>
      <c r="B39" s="5"/>
      <c r="C39" s="119"/>
      <c r="D39" s="119"/>
      <c r="E39" s="119"/>
      <c r="F39" s="72" t="s">
        <v>25</v>
      </c>
      <c r="G39" s="119"/>
      <c r="H39" s="119"/>
      <c r="I39" s="119"/>
      <c r="J39" s="27"/>
      <c r="K39" s="4" t="s">
        <v>30</v>
      </c>
      <c r="N39" s="12"/>
    </row>
    <row r="40" spans="1:15" ht="22.5">
      <c r="A40" s="5"/>
      <c r="B40" s="5"/>
      <c r="C40" s="6"/>
      <c r="F40" s="72"/>
      <c r="G40" s="120" t="s">
        <v>31</v>
      </c>
      <c r="H40" s="120"/>
      <c r="I40" s="120"/>
      <c r="J40" s="28">
        <f>SUM(J27:J39)</f>
        <v>658</v>
      </c>
      <c r="K40" s="77"/>
      <c r="L40" s="74" t="s">
        <v>32</v>
      </c>
      <c r="M40" s="105">
        <f>(D24*F24)+(D25*F25)</f>
        <v>1348.62</v>
      </c>
      <c r="N40" s="106"/>
    </row>
    <row r="41" spans="1:15" ht="11.25" customHeight="1">
      <c r="A41" s="5"/>
      <c r="B41" s="5"/>
      <c r="C41" s="6"/>
      <c r="F41" s="72"/>
      <c r="G41" s="93" t="s">
        <v>33</v>
      </c>
      <c r="H41" s="93"/>
      <c r="I41" s="93"/>
      <c r="J41" s="73">
        <v>9.5</v>
      </c>
      <c r="K41" s="113" t="s">
        <v>34</v>
      </c>
      <c r="L41" s="116"/>
      <c r="M41" s="117" t="s">
        <v>35</v>
      </c>
      <c r="N41" s="118"/>
    </row>
    <row r="42" spans="1:15" ht="10.5" customHeight="1">
      <c r="A42" s="5"/>
      <c r="B42" s="5"/>
      <c r="C42" s="6"/>
      <c r="F42" s="72"/>
      <c r="G42" s="93" t="s">
        <v>36</v>
      </c>
      <c r="H42" s="93"/>
      <c r="I42" s="93"/>
      <c r="J42" s="30">
        <f>J40/J41</f>
        <v>69.263157894736835</v>
      </c>
      <c r="K42" s="113" t="s">
        <v>37</v>
      </c>
      <c r="L42" s="116"/>
      <c r="M42" s="117">
        <v>600</v>
      </c>
      <c r="N42" s="118"/>
    </row>
    <row r="43" spans="1:15" ht="15" customHeight="1">
      <c r="A43" s="5"/>
      <c r="B43" s="5"/>
      <c r="C43" s="6"/>
      <c r="F43" s="72"/>
      <c r="G43" s="93" t="s">
        <v>38</v>
      </c>
      <c r="H43" s="93"/>
      <c r="I43" s="93"/>
      <c r="J43" s="31">
        <v>22</v>
      </c>
      <c r="K43" s="77"/>
      <c r="L43" s="32" t="s">
        <v>28</v>
      </c>
      <c r="M43" s="114">
        <f>J42*J43</f>
        <v>1523.7894736842104</v>
      </c>
      <c r="N43" s="115"/>
    </row>
    <row r="44" spans="1:15" ht="11.25" customHeight="1">
      <c r="A44" s="5"/>
      <c r="B44" s="5"/>
      <c r="C44" s="6"/>
      <c r="F44" s="72"/>
      <c r="G44" s="72"/>
      <c r="I44" s="73"/>
      <c r="K44" s="113" t="s">
        <v>39</v>
      </c>
      <c r="L44" s="113"/>
      <c r="M44" s="105">
        <v>150</v>
      </c>
      <c r="N44" s="106"/>
    </row>
    <row r="45" spans="1:15">
      <c r="A45" s="5"/>
      <c r="B45" s="5"/>
      <c r="C45" s="6"/>
      <c r="F45" s="72"/>
      <c r="G45" s="72"/>
      <c r="H45" s="73"/>
      <c r="I45" s="73"/>
      <c r="J45" s="32"/>
      <c r="K45" s="32"/>
      <c r="L45" s="32" t="s">
        <v>40</v>
      </c>
      <c r="M45" s="105">
        <v>0</v>
      </c>
      <c r="N45" s="106"/>
    </row>
    <row r="46" spans="1:15">
      <c r="A46" s="5"/>
      <c r="B46" s="5"/>
      <c r="E46" s="77"/>
      <c r="F46" s="104"/>
      <c r="G46" s="104"/>
      <c r="H46" s="32"/>
      <c r="I46" s="32"/>
      <c r="J46" s="10"/>
      <c r="K46" s="113" t="s">
        <v>41</v>
      </c>
      <c r="L46" s="113" t="s">
        <v>41</v>
      </c>
      <c r="M46" s="105">
        <v>0</v>
      </c>
      <c r="N46" s="106"/>
      <c r="O46" s="33"/>
    </row>
    <row r="47" spans="1:15">
      <c r="A47" s="5"/>
      <c r="B47" s="5"/>
      <c r="E47" s="77"/>
      <c r="F47" s="104"/>
      <c r="G47" s="104"/>
      <c r="H47" s="32"/>
      <c r="I47" s="32"/>
      <c r="J47" s="32"/>
      <c r="K47" s="113" t="s">
        <v>42</v>
      </c>
      <c r="L47" s="113"/>
      <c r="M47" s="114">
        <f>SUM(M40:N46)</f>
        <v>3622.4094736842103</v>
      </c>
      <c r="N47" s="115"/>
    </row>
    <row r="48" spans="1:15">
      <c r="A48" s="5"/>
      <c r="B48" s="5"/>
      <c r="E48" s="77"/>
      <c r="F48" s="104"/>
      <c r="G48" s="104"/>
      <c r="H48" s="32"/>
      <c r="I48" s="32"/>
      <c r="J48" s="32"/>
      <c r="M48" s="105"/>
      <c r="N48" s="106"/>
    </row>
    <row r="49" spans="1:14">
      <c r="A49" s="5"/>
      <c r="B49" s="5"/>
      <c r="C49" s="10"/>
      <c r="E49" s="77"/>
      <c r="F49" s="104"/>
      <c r="G49" s="104"/>
      <c r="H49" s="32"/>
      <c r="I49" s="32"/>
      <c r="J49" s="32"/>
      <c r="M49" s="107"/>
      <c r="N49" s="108"/>
    </row>
    <row r="50" spans="1:14">
      <c r="A50" s="5"/>
      <c r="B50" s="34" t="s">
        <v>43</v>
      </c>
      <c r="C50" s="35"/>
      <c r="D50" s="35"/>
      <c r="E50" s="35"/>
      <c r="F50" s="35"/>
      <c r="G50" s="36"/>
      <c r="H50" s="32"/>
      <c r="I50" s="32"/>
      <c r="J50" s="32"/>
      <c r="L50" s="77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2"/>
      <c r="C55" s="27"/>
      <c r="D55" s="27"/>
      <c r="E55" s="27"/>
      <c r="F55" s="27"/>
      <c r="G55" s="44"/>
      <c r="N55" s="12"/>
    </row>
    <row r="56" spans="1:14">
      <c r="A56" s="5"/>
      <c r="B56" s="42"/>
      <c r="C56" s="27"/>
      <c r="D56" s="27"/>
      <c r="E56" s="27"/>
      <c r="F56" s="27"/>
      <c r="G56" s="44"/>
      <c r="N56" s="12"/>
    </row>
    <row r="57" spans="1:14">
      <c r="A57" s="5"/>
      <c r="B57" s="42"/>
      <c r="C57" s="27"/>
      <c r="D57" s="27"/>
      <c r="E57" s="27"/>
      <c r="F57" s="27"/>
      <c r="G57" s="44"/>
      <c r="N57" s="12"/>
    </row>
    <row r="58" spans="1:14">
      <c r="A58" s="5"/>
      <c r="B58" s="109" t="s">
        <v>44</v>
      </c>
      <c r="C58" s="110"/>
      <c r="D58" s="110"/>
      <c r="E58" s="110"/>
      <c r="F58" s="110"/>
      <c r="G58" s="110"/>
      <c r="I58" s="111" t="s">
        <v>45</v>
      </c>
      <c r="J58" s="111"/>
      <c r="K58" s="111"/>
      <c r="L58" s="111"/>
      <c r="M58" s="111"/>
      <c r="N58" s="112"/>
    </row>
    <row r="59" spans="1:14" ht="1.5" customHeight="1">
      <c r="A59" s="5"/>
      <c r="B59" s="71"/>
      <c r="C59" s="72"/>
      <c r="D59" s="72"/>
      <c r="E59" s="72"/>
      <c r="F59" s="72"/>
      <c r="G59" s="72"/>
      <c r="I59" s="72"/>
      <c r="J59" s="72"/>
      <c r="K59" s="72"/>
      <c r="L59" s="72"/>
      <c r="M59" s="72"/>
      <c r="N59" s="75"/>
    </row>
    <row r="60" spans="1:14" ht="11.25" hidden="1" customHeight="1">
      <c r="A60" s="5"/>
      <c r="B60" s="92"/>
      <c r="C60" s="93"/>
      <c r="D60" s="93"/>
      <c r="E60" s="93"/>
      <c r="F60" s="93"/>
      <c r="G60" s="93"/>
      <c r="N60" s="12"/>
    </row>
    <row r="61" spans="1:14" ht="16.5" customHeight="1">
      <c r="A61" s="5"/>
      <c r="B61" s="96" t="s">
        <v>46</v>
      </c>
      <c r="C61" s="97"/>
      <c r="D61" s="97"/>
      <c r="E61" s="97"/>
      <c r="F61" s="97"/>
      <c r="G61" s="97"/>
      <c r="I61" s="97" t="s">
        <v>97</v>
      </c>
      <c r="J61" s="97"/>
      <c r="K61" s="97"/>
      <c r="L61" s="97"/>
      <c r="M61" s="97"/>
      <c r="N61" s="98"/>
    </row>
    <row r="62" spans="1:14">
      <c r="A62" s="5"/>
      <c r="B62" s="92" t="s">
        <v>48</v>
      </c>
      <c r="C62" s="93"/>
      <c r="D62" s="93"/>
      <c r="E62" s="93"/>
      <c r="F62" s="93"/>
      <c r="G62" s="93"/>
      <c r="I62" s="99" t="s">
        <v>48</v>
      </c>
      <c r="J62" s="99"/>
      <c r="K62" s="99"/>
      <c r="L62" s="99"/>
      <c r="M62" s="99"/>
      <c r="N62" s="100"/>
    </row>
    <row r="63" spans="1:14" ht="26.25" customHeight="1">
      <c r="A63" s="5"/>
      <c r="B63" s="101" t="s">
        <v>49</v>
      </c>
      <c r="C63" s="102"/>
      <c r="D63" s="102"/>
      <c r="E63" s="102"/>
      <c r="F63" s="102"/>
      <c r="G63" s="102"/>
      <c r="I63" s="102" t="s">
        <v>85</v>
      </c>
      <c r="J63" s="102"/>
      <c r="K63" s="102"/>
      <c r="L63" s="102"/>
      <c r="M63" s="102"/>
      <c r="N63" s="103"/>
    </row>
    <row r="64" spans="1:14" ht="2.25" customHeight="1">
      <c r="A64" s="5"/>
      <c r="B64" s="92" t="s">
        <v>51</v>
      </c>
      <c r="C64" s="93"/>
      <c r="D64" s="93"/>
      <c r="E64" s="93"/>
      <c r="F64" s="93"/>
      <c r="G64" s="93"/>
      <c r="I64" s="94" t="s">
        <v>52</v>
      </c>
      <c r="J64" s="94"/>
      <c r="K64" s="94"/>
      <c r="L64" s="94"/>
      <c r="M64" s="94"/>
      <c r="N64" s="95"/>
    </row>
    <row r="65" spans="1:14" ht="0.75" hidden="1" customHeight="1">
      <c r="A65" s="5"/>
      <c r="B65" s="5"/>
      <c r="N65" s="12"/>
    </row>
    <row r="66" spans="1:14" ht="14.25" customHeight="1" thickBot="1">
      <c r="A66" s="45"/>
      <c r="B66" s="45"/>
      <c r="C66" s="46"/>
      <c r="D66" s="46"/>
      <c r="E66" s="46"/>
      <c r="F66" s="46"/>
      <c r="G66" s="46"/>
      <c r="H66" s="46"/>
      <c r="I66" s="46" t="s">
        <v>53</v>
      </c>
      <c r="J66" s="46">
        <v>7862</v>
      </c>
      <c r="K66" s="46"/>
      <c r="L66" s="47"/>
      <c r="M66" s="47"/>
      <c r="N66" s="48"/>
    </row>
    <row r="67" spans="1:14" ht="36" customHeight="1">
      <c r="N67" s="4" t="s">
        <v>54</v>
      </c>
    </row>
    <row r="487" spans="4:4">
      <c r="D487" s="49" t="s">
        <v>55</v>
      </c>
    </row>
  </sheetData>
  <mergeCells count="92">
    <mergeCell ref="B11:C11"/>
    <mergeCell ref="D11:N11"/>
    <mergeCell ref="M2:N2"/>
    <mergeCell ref="L3:M3"/>
    <mergeCell ref="L8:M8"/>
    <mergeCell ref="K9:L9"/>
    <mergeCell ref="M9:N9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M45:N45"/>
    <mergeCell ref="F46:G46"/>
    <mergeCell ref="K46:L46"/>
    <mergeCell ref="M46:N46"/>
    <mergeCell ref="F47:G47"/>
    <mergeCell ref="K47:L47"/>
    <mergeCell ref="M47:N47"/>
    <mergeCell ref="F48:G48"/>
    <mergeCell ref="M48:N48"/>
    <mergeCell ref="F49:G49"/>
    <mergeCell ref="M49:N49"/>
    <mergeCell ref="B58:G58"/>
    <mergeCell ref="I58:N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25E37-DEAD-4859-A638-D30B55EA93FF}">
  <sheetPr>
    <pageSetUpPr fitToPage="1"/>
  </sheetPr>
  <dimension ref="A1:S487"/>
  <sheetViews>
    <sheetView topLeftCell="A28" zoomScale="120" zoomScaleNormal="120" workbookViewId="0">
      <selection activeCell="T51" sqref="T5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33">
        <v>8</v>
      </c>
      <c r="N2" s="135"/>
    </row>
    <row r="3" spans="1:19">
      <c r="A3" s="5"/>
      <c r="B3" s="5"/>
      <c r="L3" s="110" t="s">
        <v>1</v>
      </c>
      <c r="M3" s="149"/>
      <c r="N3" s="8">
        <v>7862</v>
      </c>
    </row>
    <row r="4" spans="1:19">
      <c r="A4" s="5"/>
      <c r="B4" s="5"/>
      <c r="L4" s="66"/>
      <c r="M4" s="66"/>
      <c r="N4" s="9" t="s">
        <v>2</v>
      </c>
    </row>
    <row r="5" spans="1:19">
      <c r="A5" s="5"/>
      <c r="B5" s="5"/>
      <c r="G5" s="10"/>
      <c r="L5" s="66"/>
      <c r="M5" s="66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21</v>
      </c>
      <c r="K8" s="65" t="s">
        <v>5</v>
      </c>
      <c r="L8" s="97" t="s">
        <v>56</v>
      </c>
      <c r="M8" s="97"/>
      <c r="N8" s="12">
        <v>2023</v>
      </c>
    </row>
    <row r="9" spans="1:19" ht="15" customHeight="1">
      <c r="A9" s="5"/>
      <c r="B9" s="5"/>
      <c r="K9" s="93" t="s">
        <v>6</v>
      </c>
      <c r="L9" s="93"/>
      <c r="M9" s="150">
        <f>M47</f>
        <v>9427.1989473684207</v>
      </c>
      <c r="N9" s="151"/>
    </row>
    <row r="10" spans="1:19" ht="13.5" customHeight="1">
      <c r="A10" s="5"/>
      <c r="B10" s="5" t="s">
        <v>7</v>
      </c>
      <c r="N10" s="12"/>
    </row>
    <row r="11" spans="1:19" ht="11.25" customHeight="1">
      <c r="A11" s="69"/>
      <c r="B11" s="152">
        <f>$M$9</f>
        <v>9427.1989473684207</v>
      </c>
      <c r="C11" s="153"/>
      <c r="D11" s="154" t="s">
        <v>94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41" t="s">
        <v>93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</row>
    <row r="14" spans="1:19" ht="11.25" customHeight="1">
      <c r="A14" s="5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9" ht="11.25" customHeight="1">
      <c r="A15" s="5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S15" s="4" t="s">
        <v>9</v>
      </c>
    </row>
    <row r="16" spans="1:19" ht="11.25" customHeight="1">
      <c r="A16" s="5"/>
      <c r="B16" s="5"/>
      <c r="E16" s="16">
        <v>23</v>
      </c>
      <c r="F16" s="65" t="s">
        <v>5</v>
      </c>
      <c r="G16" s="144" t="s">
        <v>57</v>
      </c>
      <c r="H16" s="97"/>
      <c r="I16" s="65" t="s">
        <v>10</v>
      </c>
      <c r="J16" s="16">
        <v>24</v>
      </c>
      <c r="K16" s="65" t="s">
        <v>11</v>
      </c>
      <c r="L16" s="144" t="s">
        <v>56</v>
      </c>
      <c r="M16" s="97"/>
      <c r="N16" s="12">
        <v>2023</v>
      </c>
    </row>
    <row r="17" spans="1:14" ht="12" customHeight="1" thickBot="1">
      <c r="A17" s="5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  <row r="18" spans="1:14" ht="12" customHeight="1" thickBot="1">
      <c r="A18" s="5"/>
      <c r="B18" s="92" t="s">
        <v>12</v>
      </c>
      <c r="C18" s="145"/>
      <c r="D18" s="19"/>
      <c r="E18" s="146" t="s">
        <v>14</v>
      </c>
      <c r="F18" s="147"/>
      <c r="G18" s="148"/>
      <c r="H18" s="19" t="s">
        <v>13</v>
      </c>
      <c r="I18" s="146" t="s">
        <v>15</v>
      </c>
      <c r="J18" s="148"/>
      <c r="K18" s="19" t="s">
        <v>13</v>
      </c>
      <c r="L18" s="146" t="s">
        <v>16</v>
      </c>
      <c r="M18" s="148"/>
      <c r="N18" s="19"/>
    </row>
    <row r="19" spans="1:14">
      <c r="A19" s="5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</row>
    <row r="20" spans="1:14" ht="12.75" customHeight="1">
      <c r="A20" s="5"/>
      <c r="B20" s="130"/>
      <c r="C20" s="131"/>
      <c r="D20" s="131"/>
      <c r="E20" s="132"/>
      <c r="F20" s="133"/>
      <c r="G20" s="119"/>
      <c r="H20" s="119"/>
      <c r="I20" s="134"/>
      <c r="J20" s="133"/>
      <c r="K20" s="134"/>
      <c r="L20" s="133"/>
      <c r="M20" s="119"/>
      <c r="N20" s="135"/>
    </row>
    <row r="21" spans="1:14">
      <c r="A21" s="5"/>
      <c r="B21" s="136" t="s">
        <v>17</v>
      </c>
      <c r="C21" s="137"/>
      <c r="D21" s="137"/>
      <c r="E21" s="138"/>
      <c r="F21" s="139" t="s">
        <v>18</v>
      </c>
      <c r="G21" s="137"/>
      <c r="H21" s="137"/>
      <c r="I21" s="138"/>
      <c r="J21" s="139" t="s">
        <v>19</v>
      </c>
      <c r="K21" s="138"/>
      <c r="L21" s="139" t="s">
        <v>20</v>
      </c>
      <c r="M21" s="137"/>
      <c r="N21" s="140"/>
    </row>
    <row r="22" spans="1:14">
      <c r="A22" s="5"/>
      <c r="B22" s="21" t="s">
        <v>21</v>
      </c>
      <c r="E22" s="10"/>
      <c r="N22" s="12"/>
    </row>
    <row r="23" spans="1:14">
      <c r="A23" s="5"/>
      <c r="B23" s="5"/>
      <c r="C23" s="4" t="s">
        <v>22</v>
      </c>
      <c r="E23" s="65"/>
      <c r="F23" s="97" t="s">
        <v>23</v>
      </c>
      <c r="G23" s="97"/>
      <c r="J23" s="10"/>
      <c r="N23" s="12"/>
    </row>
    <row r="24" spans="1:14">
      <c r="A24" s="5"/>
      <c r="B24" s="5" t="s">
        <v>24</v>
      </c>
      <c r="D24" s="22">
        <v>1</v>
      </c>
      <c r="E24" s="65" t="s">
        <v>25</v>
      </c>
      <c r="F24" s="123">
        <v>4357.08</v>
      </c>
      <c r="G24" s="124"/>
      <c r="H24" s="4" t="s">
        <v>26</v>
      </c>
      <c r="J24" s="23"/>
      <c r="M24" s="121"/>
      <c r="N24" s="122"/>
    </row>
    <row r="25" spans="1:14">
      <c r="A25" s="5"/>
      <c r="B25" s="5" t="s">
        <v>24</v>
      </c>
      <c r="D25" s="22">
        <v>1</v>
      </c>
      <c r="E25" s="65" t="s">
        <v>25</v>
      </c>
      <c r="F25" s="125">
        <v>2178.54</v>
      </c>
      <c r="G25" s="125"/>
      <c r="H25" s="4" t="s">
        <v>27</v>
      </c>
      <c r="J25" s="10"/>
      <c r="M25" s="121"/>
      <c r="N25" s="122"/>
    </row>
    <row r="26" spans="1:14">
      <c r="A26" s="5"/>
      <c r="B26" s="21" t="s">
        <v>28</v>
      </c>
      <c r="D26" s="24"/>
      <c r="E26" s="65"/>
      <c r="F26" s="126"/>
      <c r="G26" s="126"/>
      <c r="M26" s="121"/>
      <c r="N26" s="122"/>
    </row>
    <row r="27" spans="1:14">
      <c r="A27" s="5"/>
      <c r="B27" s="5" t="s">
        <v>5</v>
      </c>
      <c r="C27" s="97" t="s">
        <v>29</v>
      </c>
      <c r="D27" s="97"/>
      <c r="E27" s="97"/>
      <c r="F27" s="65" t="s">
        <v>25</v>
      </c>
      <c r="G27" s="97" t="s">
        <v>74</v>
      </c>
      <c r="H27" s="97"/>
      <c r="I27" s="97"/>
      <c r="J27" s="25">
        <v>70</v>
      </c>
      <c r="K27" s="4" t="s">
        <v>30</v>
      </c>
      <c r="M27" s="121"/>
      <c r="N27" s="122"/>
    </row>
    <row r="28" spans="1:14">
      <c r="A28" s="5"/>
      <c r="B28" s="5" t="s">
        <v>5</v>
      </c>
      <c r="C28" s="97" t="s">
        <v>74</v>
      </c>
      <c r="D28" s="97"/>
      <c r="E28" s="97"/>
      <c r="F28" s="65" t="s">
        <v>25</v>
      </c>
      <c r="G28" s="97" t="s">
        <v>63</v>
      </c>
      <c r="H28" s="97"/>
      <c r="I28" s="97"/>
      <c r="J28" s="25">
        <v>70</v>
      </c>
      <c r="K28" s="4" t="s">
        <v>30</v>
      </c>
      <c r="N28" s="26"/>
    </row>
    <row r="29" spans="1:14">
      <c r="A29" s="5"/>
      <c r="B29" s="5" t="s">
        <v>5</v>
      </c>
      <c r="C29" s="97" t="s">
        <v>64</v>
      </c>
      <c r="D29" s="97"/>
      <c r="E29" s="97"/>
      <c r="F29" s="65" t="s">
        <v>25</v>
      </c>
      <c r="G29" s="97" t="s">
        <v>65</v>
      </c>
      <c r="H29" s="97"/>
      <c r="I29" s="97"/>
      <c r="J29" s="25">
        <v>150</v>
      </c>
      <c r="K29" s="4" t="s">
        <v>30</v>
      </c>
      <c r="N29" s="12"/>
    </row>
    <row r="30" spans="1:14">
      <c r="A30" s="5"/>
      <c r="B30" s="5" t="s">
        <v>5</v>
      </c>
      <c r="C30" s="97"/>
      <c r="D30" s="97"/>
      <c r="E30" s="97"/>
      <c r="F30" s="65" t="s">
        <v>25</v>
      </c>
      <c r="G30" s="97"/>
      <c r="H30" s="97"/>
      <c r="I30" s="97"/>
      <c r="J30" s="25"/>
      <c r="K30" s="4" t="s">
        <v>30</v>
      </c>
      <c r="N30" s="12"/>
    </row>
    <row r="31" spans="1:14" ht="11.25" customHeight="1">
      <c r="A31" s="5"/>
      <c r="B31" s="5" t="s">
        <v>5</v>
      </c>
      <c r="C31" s="97"/>
      <c r="D31" s="97"/>
      <c r="E31" s="97"/>
      <c r="F31" s="65" t="s">
        <v>25</v>
      </c>
      <c r="G31" s="97"/>
      <c r="H31" s="97"/>
      <c r="I31" s="97"/>
      <c r="J31" s="25"/>
      <c r="K31" s="4" t="s">
        <v>30</v>
      </c>
      <c r="N31" s="12"/>
    </row>
    <row r="32" spans="1:14">
      <c r="A32" s="5"/>
      <c r="B32" s="5" t="s">
        <v>5</v>
      </c>
      <c r="C32" s="97"/>
      <c r="D32" s="97"/>
      <c r="E32" s="97"/>
      <c r="F32" s="65" t="s">
        <v>25</v>
      </c>
      <c r="G32" s="97"/>
      <c r="H32" s="97"/>
      <c r="I32" s="97"/>
      <c r="J32" s="25"/>
      <c r="K32" s="4" t="s">
        <v>30</v>
      </c>
      <c r="N32" s="12"/>
    </row>
    <row r="33" spans="1:15" ht="11.25" customHeight="1">
      <c r="A33" s="5"/>
      <c r="B33" s="5" t="s">
        <v>5</v>
      </c>
      <c r="C33" s="97"/>
      <c r="D33" s="97"/>
      <c r="E33" s="97"/>
      <c r="F33" s="65" t="s">
        <v>25</v>
      </c>
      <c r="G33" s="119"/>
      <c r="H33" s="119"/>
      <c r="I33" s="119"/>
      <c r="J33" s="25"/>
      <c r="K33" s="4" t="s">
        <v>30</v>
      </c>
      <c r="N33" s="12"/>
    </row>
    <row r="34" spans="1:15">
      <c r="A34" s="5"/>
      <c r="B34" s="5" t="s">
        <v>5</v>
      </c>
      <c r="C34" s="97"/>
      <c r="D34" s="97"/>
      <c r="E34" s="97"/>
      <c r="F34" s="65" t="s">
        <v>25</v>
      </c>
      <c r="G34" s="97"/>
      <c r="H34" s="97"/>
      <c r="I34" s="97"/>
      <c r="J34" s="25"/>
      <c r="K34" s="4" t="s">
        <v>30</v>
      </c>
      <c r="N34" s="12"/>
    </row>
    <row r="35" spans="1:15">
      <c r="A35" s="5"/>
      <c r="B35" s="5"/>
      <c r="C35" s="119"/>
      <c r="D35" s="119"/>
      <c r="E35" s="119"/>
      <c r="F35" s="65" t="s">
        <v>25</v>
      </c>
      <c r="G35" s="119"/>
      <c r="H35" s="119"/>
      <c r="I35" s="119"/>
      <c r="J35" s="27"/>
      <c r="K35" s="4" t="s">
        <v>30</v>
      </c>
      <c r="N35" s="12"/>
    </row>
    <row r="36" spans="1:15">
      <c r="A36" s="5"/>
      <c r="B36" s="5"/>
      <c r="C36" s="119"/>
      <c r="D36" s="119"/>
      <c r="E36" s="119"/>
      <c r="F36" s="65" t="s">
        <v>25</v>
      </c>
      <c r="G36" s="119"/>
      <c r="H36" s="119"/>
      <c r="I36" s="119"/>
      <c r="J36" s="27"/>
      <c r="K36" s="4" t="s">
        <v>30</v>
      </c>
      <c r="N36" s="12"/>
    </row>
    <row r="37" spans="1:15">
      <c r="A37" s="5"/>
      <c r="B37" s="5"/>
      <c r="C37" s="119"/>
      <c r="D37" s="119"/>
      <c r="E37" s="119"/>
      <c r="F37" s="65" t="s">
        <v>25</v>
      </c>
      <c r="G37" s="119"/>
      <c r="H37" s="119"/>
      <c r="I37" s="119"/>
      <c r="J37" s="27"/>
      <c r="K37" s="4" t="s">
        <v>30</v>
      </c>
      <c r="N37" s="12"/>
    </row>
    <row r="38" spans="1:15">
      <c r="A38" s="5"/>
      <c r="B38" s="5"/>
      <c r="C38" s="119"/>
      <c r="D38" s="119"/>
      <c r="E38" s="119"/>
      <c r="F38" s="65" t="s">
        <v>25</v>
      </c>
      <c r="G38" s="119"/>
      <c r="H38" s="119"/>
      <c r="I38" s="119"/>
      <c r="J38" s="27"/>
      <c r="K38" s="4" t="s">
        <v>30</v>
      </c>
      <c r="N38" s="12"/>
    </row>
    <row r="39" spans="1:15">
      <c r="A39" s="5"/>
      <c r="B39" s="5"/>
      <c r="C39" s="119"/>
      <c r="D39" s="119"/>
      <c r="E39" s="119"/>
      <c r="F39" s="65" t="s">
        <v>25</v>
      </c>
      <c r="G39" s="119"/>
      <c r="H39" s="119"/>
      <c r="I39" s="119"/>
      <c r="J39" s="27"/>
      <c r="K39" s="4" t="s">
        <v>30</v>
      </c>
      <c r="N39" s="12"/>
    </row>
    <row r="40" spans="1:15" ht="22.5">
      <c r="A40" s="5"/>
      <c r="B40" s="5"/>
      <c r="C40" s="6"/>
      <c r="F40" s="65"/>
      <c r="G40" s="120" t="s">
        <v>31</v>
      </c>
      <c r="H40" s="120"/>
      <c r="I40" s="120"/>
      <c r="J40" s="28">
        <f>SUM(J27:J39)</f>
        <v>290</v>
      </c>
      <c r="K40" s="70"/>
      <c r="L40" s="67" t="s">
        <v>32</v>
      </c>
      <c r="M40" s="105">
        <f>(D24*F24)+(D25*F25)</f>
        <v>6535.62</v>
      </c>
      <c r="N40" s="106"/>
    </row>
    <row r="41" spans="1:15" ht="11.25" customHeight="1">
      <c r="A41" s="5"/>
      <c r="B41" s="5"/>
      <c r="C41" s="6"/>
      <c r="F41" s="65"/>
      <c r="G41" s="93" t="s">
        <v>33</v>
      </c>
      <c r="H41" s="93"/>
      <c r="I41" s="93"/>
      <c r="J41" s="66">
        <v>9.5</v>
      </c>
      <c r="K41" s="113" t="s">
        <v>34</v>
      </c>
      <c r="L41" s="116"/>
      <c r="M41" s="117" t="s">
        <v>35</v>
      </c>
      <c r="N41" s="118"/>
    </row>
    <row r="42" spans="1:15" ht="10.5" customHeight="1">
      <c r="A42" s="5"/>
      <c r="B42" s="5"/>
      <c r="C42" s="6"/>
      <c r="F42" s="65"/>
      <c r="G42" s="93" t="s">
        <v>36</v>
      </c>
      <c r="H42" s="93"/>
      <c r="I42" s="93"/>
      <c r="J42" s="30">
        <f>J40/J41</f>
        <v>30.526315789473685</v>
      </c>
      <c r="K42" s="113" t="s">
        <v>37</v>
      </c>
      <c r="L42" s="116"/>
      <c r="M42" s="117">
        <v>260</v>
      </c>
      <c r="N42" s="118"/>
    </row>
    <row r="43" spans="1:15" ht="15" customHeight="1">
      <c r="A43" s="5"/>
      <c r="B43" s="5"/>
      <c r="C43" s="6"/>
      <c r="F43" s="65"/>
      <c r="G43" s="93" t="s">
        <v>38</v>
      </c>
      <c r="H43" s="93"/>
      <c r="I43" s="93"/>
      <c r="J43" s="31">
        <v>22</v>
      </c>
      <c r="K43" s="70"/>
      <c r="L43" s="32" t="s">
        <v>28</v>
      </c>
      <c r="M43" s="114">
        <f>J42*J43</f>
        <v>671.57894736842104</v>
      </c>
      <c r="N43" s="115"/>
    </row>
    <row r="44" spans="1:15" ht="11.25" customHeight="1">
      <c r="A44" s="5"/>
      <c r="B44" s="5"/>
      <c r="C44" s="6"/>
      <c r="F44" s="65"/>
      <c r="G44" s="65"/>
      <c r="I44" s="66"/>
      <c r="K44" s="113" t="s">
        <v>39</v>
      </c>
      <c r="L44" s="113"/>
      <c r="M44" s="105">
        <v>460</v>
      </c>
      <c r="N44" s="106"/>
    </row>
    <row r="45" spans="1:15">
      <c r="A45" s="5"/>
      <c r="B45" s="5"/>
      <c r="C45" s="6"/>
      <c r="F45" s="65"/>
      <c r="G45" s="65"/>
      <c r="H45" s="66"/>
      <c r="I45" s="66"/>
      <c r="J45" s="32"/>
      <c r="K45" s="32"/>
      <c r="L45" s="32" t="s">
        <v>40</v>
      </c>
      <c r="M45" s="105">
        <v>0</v>
      </c>
      <c r="N45" s="106"/>
    </row>
    <row r="46" spans="1:15">
      <c r="A46" s="5"/>
      <c r="B46" s="5"/>
      <c r="E46" s="70"/>
      <c r="F46" s="104"/>
      <c r="G46" s="104"/>
      <c r="H46" s="32"/>
      <c r="I46" s="32"/>
      <c r="J46" s="10"/>
      <c r="K46" s="113" t="s">
        <v>41</v>
      </c>
      <c r="L46" s="113" t="s">
        <v>41</v>
      </c>
      <c r="M46" s="105">
        <f>250*6</f>
        <v>1500</v>
      </c>
      <c r="N46" s="106"/>
      <c r="O46" s="33"/>
    </row>
    <row r="47" spans="1:15">
      <c r="A47" s="5"/>
      <c r="B47" s="5"/>
      <c r="E47" s="70"/>
      <c r="F47" s="104"/>
      <c r="G47" s="104"/>
      <c r="H47" s="32"/>
      <c r="I47" s="32"/>
      <c r="J47" s="32"/>
      <c r="K47" s="113" t="s">
        <v>42</v>
      </c>
      <c r="L47" s="113"/>
      <c r="M47" s="114">
        <f>SUM(M40:N46)</f>
        <v>9427.1989473684207</v>
      </c>
      <c r="N47" s="115"/>
    </row>
    <row r="48" spans="1:15">
      <c r="A48" s="5"/>
      <c r="B48" s="5"/>
      <c r="E48" s="70"/>
      <c r="F48" s="104"/>
      <c r="G48" s="104"/>
      <c r="H48" s="32"/>
      <c r="I48" s="32"/>
      <c r="J48" s="32"/>
      <c r="M48" s="105"/>
      <c r="N48" s="106"/>
    </row>
    <row r="49" spans="1:14">
      <c r="A49" s="5"/>
      <c r="B49" s="5"/>
      <c r="C49" s="10"/>
      <c r="E49" s="70"/>
      <c r="F49" s="104"/>
      <c r="G49" s="104"/>
      <c r="H49" s="32"/>
      <c r="I49" s="32"/>
      <c r="J49" s="32"/>
      <c r="M49" s="107"/>
      <c r="N49" s="108"/>
    </row>
    <row r="50" spans="1:14">
      <c r="A50" s="5"/>
      <c r="B50" s="34" t="s">
        <v>43</v>
      </c>
      <c r="C50" s="35"/>
      <c r="D50" s="35"/>
      <c r="E50" s="35"/>
      <c r="F50" s="35"/>
      <c r="G50" s="36"/>
      <c r="H50" s="32"/>
      <c r="I50" s="32"/>
      <c r="J50" s="32"/>
      <c r="L50" s="70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2"/>
      <c r="C55" s="27"/>
      <c r="D55" s="27"/>
      <c r="E55" s="27"/>
      <c r="F55" s="27"/>
      <c r="G55" s="44"/>
      <c r="N55" s="12"/>
    </row>
    <row r="56" spans="1:14">
      <c r="A56" s="5"/>
      <c r="B56" s="42"/>
      <c r="C56" s="27"/>
      <c r="D56" s="27"/>
      <c r="E56" s="27"/>
      <c r="F56" s="27"/>
      <c r="G56" s="44"/>
      <c r="N56" s="12"/>
    </row>
    <row r="57" spans="1:14">
      <c r="A57" s="5"/>
      <c r="B57" s="42"/>
      <c r="C57" s="27"/>
      <c r="D57" s="27"/>
      <c r="E57" s="27"/>
      <c r="F57" s="27"/>
      <c r="G57" s="44"/>
      <c r="N57" s="12"/>
    </row>
    <row r="58" spans="1:14">
      <c r="A58" s="5"/>
      <c r="B58" s="109" t="s">
        <v>44</v>
      </c>
      <c r="C58" s="110"/>
      <c r="D58" s="110"/>
      <c r="E58" s="110"/>
      <c r="F58" s="110"/>
      <c r="G58" s="110"/>
      <c r="I58" s="111" t="s">
        <v>45</v>
      </c>
      <c r="J58" s="111"/>
      <c r="K58" s="111"/>
      <c r="L58" s="111"/>
      <c r="M58" s="111"/>
      <c r="N58" s="112"/>
    </row>
    <row r="59" spans="1:14" ht="1.5" customHeight="1">
      <c r="A59" s="5"/>
      <c r="B59" s="64"/>
      <c r="C59" s="65"/>
      <c r="D59" s="65"/>
      <c r="E59" s="65"/>
      <c r="F59" s="65"/>
      <c r="G59" s="65"/>
      <c r="I59" s="65"/>
      <c r="J59" s="65"/>
      <c r="K59" s="65"/>
      <c r="L59" s="65"/>
      <c r="M59" s="65"/>
      <c r="N59" s="68"/>
    </row>
    <row r="60" spans="1:14" ht="11.25" hidden="1" customHeight="1">
      <c r="A60" s="5"/>
      <c r="B60" s="92"/>
      <c r="C60" s="93"/>
      <c r="D60" s="93"/>
      <c r="E60" s="93"/>
      <c r="F60" s="93"/>
      <c r="G60" s="93"/>
      <c r="N60" s="12"/>
    </row>
    <row r="61" spans="1:14" ht="16.5" customHeight="1">
      <c r="A61" s="5"/>
      <c r="B61" s="96" t="s">
        <v>46</v>
      </c>
      <c r="C61" s="97"/>
      <c r="D61" s="97"/>
      <c r="E61" s="97"/>
      <c r="F61" s="97"/>
      <c r="G61" s="97"/>
      <c r="I61" s="97" t="s">
        <v>75</v>
      </c>
      <c r="J61" s="97"/>
      <c r="K61" s="97"/>
      <c r="L61" s="97"/>
      <c r="M61" s="97"/>
      <c r="N61" s="98"/>
    </row>
    <row r="62" spans="1:14">
      <c r="A62" s="5"/>
      <c r="B62" s="92" t="s">
        <v>48</v>
      </c>
      <c r="C62" s="93"/>
      <c r="D62" s="93"/>
      <c r="E62" s="93"/>
      <c r="F62" s="93"/>
      <c r="G62" s="93"/>
      <c r="I62" s="99" t="s">
        <v>48</v>
      </c>
      <c r="J62" s="99"/>
      <c r="K62" s="99"/>
      <c r="L62" s="99"/>
      <c r="M62" s="99"/>
      <c r="N62" s="100"/>
    </row>
    <row r="63" spans="1:14" ht="26.25" customHeight="1">
      <c r="A63" s="5"/>
      <c r="B63" s="101" t="s">
        <v>49</v>
      </c>
      <c r="C63" s="102"/>
      <c r="D63" s="102"/>
      <c r="E63" s="102"/>
      <c r="F63" s="102"/>
      <c r="G63" s="102"/>
      <c r="I63" s="102" t="s">
        <v>76</v>
      </c>
      <c r="J63" s="102"/>
      <c r="K63" s="102"/>
      <c r="L63" s="102"/>
      <c r="M63" s="102"/>
      <c r="N63" s="103"/>
    </row>
    <row r="64" spans="1:14" ht="2.25" customHeight="1">
      <c r="A64" s="5"/>
      <c r="B64" s="92" t="s">
        <v>51</v>
      </c>
      <c r="C64" s="93"/>
      <c r="D64" s="93"/>
      <c r="E64" s="93"/>
      <c r="F64" s="93"/>
      <c r="G64" s="93"/>
      <c r="I64" s="94" t="s">
        <v>52</v>
      </c>
      <c r="J64" s="94"/>
      <c r="K64" s="94"/>
      <c r="L64" s="94"/>
      <c r="M64" s="94"/>
      <c r="N64" s="95"/>
    </row>
    <row r="65" spans="1:14" ht="0.75" hidden="1" customHeight="1">
      <c r="A65" s="5"/>
      <c r="B65" s="5"/>
      <c r="N65" s="12"/>
    </row>
    <row r="66" spans="1:14" ht="14.25" customHeight="1" thickBot="1">
      <c r="A66" s="45"/>
      <c r="B66" s="45"/>
      <c r="C66" s="46"/>
      <c r="D66" s="46"/>
      <c r="E66" s="46"/>
      <c r="F66" s="46"/>
      <c r="G66" s="46"/>
      <c r="H66" s="46"/>
      <c r="I66" s="46" t="s">
        <v>53</v>
      </c>
      <c r="J66" s="46">
        <v>7862</v>
      </c>
      <c r="K66" s="46"/>
      <c r="L66" s="47"/>
      <c r="M66" s="47"/>
      <c r="N66" s="48"/>
    </row>
    <row r="67" spans="1:14" ht="36" customHeight="1">
      <c r="N67" s="4" t="s">
        <v>54</v>
      </c>
    </row>
    <row r="487" spans="4:4">
      <c r="D487" s="49" t="s">
        <v>55</v>
      </c>
    </row>
  </sheetData>
  <mergeCells count="92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C27:E27"/>
    <mergeCell ref="G27:I27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M45:N45"/>
    <mergeCell ref="F46:G46"/>
    <mergeCell ref="K46:L46"/>
    <mergeCell ref="M46:N46"/>
    <mergeCell ref="F47:G47"/>
    <mergeCell ref="K47:L47"/>
    <mergeCell ref="M47:N47"/>
    <mergeCell ref="F48:G48"/>
    <mergeCell ref="M48:N48"/>
    <mergeCell ref="F49:G49"/>
    <mergeCell ref="M49:N49"/>
    <mergeCell ref="B58:G58"/>
    <mergeCell ref="I58:N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MAVC 16</vt:lpstr>
      <vt:lpstr>FJDDUDV 15</vt:lpstr>
      <vt:lpstr>LORC 14</vt:lpstr>
      <vt:lpstr>MDSHM 13</vt:lpstr>
      <vt:lpstr>JMJM 12</vt:lpstr>
      <vt:lpstr>AZC 11</vt:lpstr>
      <vt:lpstr>LGB 10</vt:lpstr>
      <vt:lpstr>BIMO 9</vt:lpstr>
      <vt:lpstr>LGB 8</vt:lpstr>
      <vt:lpstr>MAVC 7</vt:lpstr>
      <vt:lpstr>FJDDUV 6</vt:lpstr>
      <vt:lpstr> BIMO 5</vt:lpstr>
      <vt:lpstr>RRC 4</vt:lpstr>
      <vt:lpstr>LGB 3</vt:lpstr>
      <vt:lpstr>GAZS 2</vt:lpstr>
      <vt:lpstr>GAZS 1</vt:lpstr>
      <vt:lpstr>' BIMO 5'!Área_de_impresión</vt:lpstr>
      <vt:lpstr>'AZC 11'!Área_de_impresión</vt:lpstr>
      <vt:lpstr>'BIMO 9'!Área_de_impresión</vt:lpstr>
      <vt:lpstr>'FJDDUDV 15'!Área_de_impresión</vt:lpstr>
      <vt:lpstr>'FJDDUV 6'!Área_de_impresión</vt:lpstr>
      <vt:lpstr>'GAZS 1'!Área_de_impresión</vt:lpstr>
      <vt:lpstr>'GAZS 2'!Área_de_impresión</vt:lpstr>
      <vt:lpstr>'JMJM 12'!Área_de_impresión</vt:lpstr>
      <vt:lpstr>'LGB 10'!Área_de_impresión</vt:lpstr>
      <vt:lpstr>'LGB 3'!Área_de_impresión</vt:lpstr>
      <vt:lpstr>'LGB 8'!Área_de_impresión</vt:lpstr>
      <vt:lpstr>'LORC 14'!Área_de_impresión</vt:lpstr>
      <vt:lpstr>'MAVC 16'!Área_de_impresión</vt:lpstr>
      <vt:lpstr>'MAVC 7'!Área_de_impresión</vt:lpstr>
      <vt:lpstr>'MDSHM 13'!Área_de_impresión</vt:lpstr>
      <vt:lpstr>'RRC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Neidy Silva Zuñiga</dc:creator>
  <cp:lastModifiedBy>Neidy Silva Zuñiga</cp:lastModifiedBy>
  <cp:lastPrinted>2023-02-27T18:38:06Z</cp:lastPrinted>
  <dcterms:created xsi:type="dcterms:W3CDTF">2023-02-07T17:21:33Z</dcterms:created>
  <dcterms:modified xsi:type="dcterms:W3CDTF">2023-03-02T21:32:10Z</dcterms:modified>
</cp:coreProperties>
</file>